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480" windowHeight="759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  <sheet name="Лист1" sheetId="11" r:id="rId11"/>
    <sheet name="Лист2" sheetId="12" r:id="rId12"/>
  </sheets>
  <calcPr calcId="144525"/>
</workbook>
</file>

<file path=xl/calcChain.xml><?xml version="1.0" encoding="utf-8"?>
<calcChain xmlns="http://schemas.openxmlformats.org/spreadsheetml/2006/main">
  <c r="C6" i="7" l="1"/>
  <c r="C6" i="6"/>
  <c r="O6" i="5" l="1"/>
  <c r="N6" i="5"/>
  <c r="M6" i="5"/>
  <c r="L6" i="5"/>
  <c r="K6" i="5"/>
  <c r="J6" i="5"/>
  <c r="I6" i="5"/>
  <c r="H6" i="5"/>
  <c r="G6" i="5"/>
  <c r="F6" i="5"/>
  <c r="E6" i="5"/>
  <c r="D6" i="5"/>
  <c r="C6" i="5"/>
  <c r="O6" i="7"/>
  <c r="N6" i="7"/>
  <c r="M6" i="7"/>
  <c r="L6" i="7"/>
  <c r="K6" i="7"/>
  <c r="J6" i="7"/>
  <c r="I6" i="7"/>
  <c r="H6" i="7"/>
  <c r="G6" i="7"/>
  <c r="F6" i="7"/>
  <c r="E6" i="7"/>
  <c r="D6" i="7"/>
  <c r="C7" i="11" l="1"/>
  <c r="D7" i="11"/>
  <c r="E7" i="11"/>
  <c r="F7" i="11"/>
  <c r="G7" i="11"/>
  <c r="H7" i="11"/>
  <c r="I7" i="11"/>
  <c r="J7" i="11"/>
  <c r="K7" i="11"/>
  <c r="L7" i="11"/>
  <c r="M7" i="11"/>
  <c r="N7" i="11"/>
  <c r="C6" i="2"/>
  <c r="B7" i="11" s="1"/>
  <c r="C6" i="1" l="1"/>
  <c r="B10" i="11"/>
  <c r="I8" i="11"/>
  <c r="O6" i="10"/>
  <c r="N15" i="11" s="1"/>
  <c r="N6" i="10"/>
  <c r="M15" i="11" s="1"/>
  <c r="M6" i="10"/>
  <c r="L15" i="11" s="1"/>
  <c r="L6" i="10"/>
  <c r="K15" i="11" s="1"/>
  <c r="K6" i="10"/>
  <c r="J15" i="11" s="1"/>
  <c r="J6" i="10"/>
  <c r="I15" i="11" s="1"/>
  <c r="I6" i="10"/>
  <c r="H15" i="11" s="1"/>
  <c r="H6" i="10"/>
  <c r="G15" i="11" s="1"/>
  <c r="G6" i="10"/>
  <c r="F15" i="11" s="1"/>
  <c r="F6" i="10"/>
  <c r="E15" i="11" s="1"/>
  <c r="E6" i="10"/>
  <c r="D15" i="11" s="1"/>
  <c r="D6" i="10"/>
  <c r="C15" i="11" s="1"/>
  <c r="C6" i="10"/>
  <c r="B15" i="11" s="1"/>
  <c r="O6" i="9"/>
  <c r="N14" i="11" s="1"/>
  <c r="N6" i="9"/>
  <c r="M14" i="11" s="1"/>
  <c r="M6" i="9"/>
  <c r="L14" i="11" s="1"/>
  <c r="L6" i="9"/>
  <c r="K14" i="11" s="1"/>
  <c r="K6" i="9"/>
  <c r="J14" i="11" s="1"/>
  <c r="J6" i="9"/>
  <c r="I14" i="11" s="1"/>
  <c r="I6" i="9"/>
  <c r="H14" i="11" s="1"/>
  <c r="H6" i="9"/>
  <c r="G14" i="11" s="1"/>
  <c r="G6" i="9"/>
  <c r="F14" i="11" s="1"/>
  <c r="F6" i="9"/>
  <c r="E14" i="11" s="1"/>
  <c r="E6" i="9"/>
  <c r="D14" i="11" s="1"/>
  <c r="D6" i="9"/>
  <c r="C14" i="11" s="1"/>
  <c r="C6" i="9"/>
  <c r="B14" i="11" s="1"/>
  <c r="O6" i="8"/>
  <c r="N13" i="11" s="1"/>
  <c r="N6" i="8"/>
  <c r="M13" i="11" s="1"/>
  <c r="M6" i="8"/>
  <c r="L13" i="11" s="1"/>
  <c r="L6" i="8"/>
  <c r="K13" i="11" s="1"/>
  <c r="K6" i="8"/>
  <c r="J13" i="11" s="1"/>
  <c r="J6" i="8"/>
  <c r="I13" i="11" s="1"/>
  <c r="I6" i="8"/>
  <c r="H13" i="11" s="1"/>
  <c r="H6" i="8"/>
  <c r="G13" i="11" s="1"/>
  <c r="G6" i="8"/>
  <c r="F13" i="11" s="1"/>
  <c r="F6" i="8"/>
  <c r="E13" i="11" s="1"/>
  <c r="E6" i="8"/>
  <c r="D13" i="11" s="1"/>
  <c r="D6" i="8"/>
  <c r="C13" i="11" s="1"/>
  <c r="C6" i="8"/>
  <c r="B13" i="11" s="1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O6" i="6" l="1"/>
  <c r="N11" i="11" s="1"/>
  <c r="N6" i="6"/>
  <c r="M11" i="11" s="1"/>
  <c r="M6" i="6"/>
  <c r="L11" i="11" s="1"/>
  <c r="L6" i="6"/>
  <c r="K11" i="11" s="1"/>
  <c r="K6" i="6"/>
  <c r="J11" i="11" s="1"/>
  <c r="J6" i="6"/>
  <c r="I11" i="11" s="1"/>
  <c r="I6" i="6"/>
  <c r="H11" i="11" s="1"/>
  <c r="H6" i="6"/>
  <c r="G11" i="11" s="1"/>
  <c r="G6" i="6"/>
  <c r="F11" i="11" s="1"/>
  <c r="F6" i="6"/>
  <c r="E11" i="11" s="1"/>
  <c r="E6" i="6"/>
  <c r="D11" i="11" s="1"/>
  <c r="D6" i="6"/>
  <c r="C11" i="11" s="1"/>
  <c r="B11" i="11"/>
  <c r="O6" i="3"/>
  <c r="N8" i="11" s="1"/>
  <c r="N6" i="3"/>
  <c r="M8" i="11" s="1"/>
  <c r="M6" i="3"/>
  <c r="L8" i="11" s="1"/>
  <c r="L6" i="3"/>
  <c r="K8" i="11" s="1"/>
  <c r="K6" i="3"/>
  <c r="J8" i="11" s="1"/>
  <c r="J6" i="3"/>
  <c r="I6" i="3"/>
  <c r="H8" i="11" s="1"/>
  <c r="H6" i="3"/>
  <c r="G8" i="11" s="1"/>
  <c r="G6" i="3"/>
  <c r="F8" i="11" s="1"/>
  <c r="F6" i="3"/>
  <c r="E8" i="11" s="1"/>
  <c r="E6" i="3"/>
  <c r="D8" i="11" s="1"/>
  <c r="D6" i="3"/>
  <c r="C8" i="11" s="1"/>
  <c r="C6" i="3"/>
  <c r="B8" i="11" s="1"/>
  <c r="N10" i="11"/>
  <c r="N18" i="11" s="1"/>
  <c r="M10" i="11"/>
  <c r="M18" i="11" s="1"/>
  <c r="L10" i="11"/>
  <c r="L18" i="11" s="1"/>
  <c r="K10" i="11"/>
  <c r="K18" i="11" s="1"/>
  <c r="J10" i="11"/>
  <c r="J18" i="11" s="1"/>
  <c r="I10" i="11"/>
  <c r="I18" i="11" s="1"/>
  <c r="H10" i="11"/>
  <c r="H18" i="11" s="1"/>
  <c r="G10" i="11"/>
  <c r="G18" i="11" s="1"/>
  <c r="F10" i="11"/>
  <c r="F18" i="11" s="1"/>
  <c r="E10" i="11"/>
  <c r="E16" i="11" s="1"/>
  <c r="D10" i="11"/>
  <c r="D18" i="11" s="1"/>
  <c r="C10" i="11"/>
  <c r="C16" i="11" s="1"/>
  <c r="B18" i="11" l="1"/>
  <c r="B16" i="11"/>
  <c r="N16" i="11"/>
  <c r="L16" i="11"/>
  <c r="J16" i="11"/>
  <c r="H16" i="11"/>
  <c r="F16" i="11"/>
  <c r="D16" i="11"/>
  <c r="M16" i="11"/>
  <c r="K16" i="11"/>
  <c r="I16" i="11"/>
  <c r="G16" i="11"/>
  <c r="E18" i="11"/>
  <c r="C18" i="11"/>
</calcChain>
</file>

<file path=xl/sharedStrings.xml><?xml version="1.0" encoding="utf-8"?>
<sst xmlns="http://schemas.openxmlformats.org/spreadsheetml/2006/main" count="607" uniqueCount="188">
  <si>
    <t>Неделя: первая</t>
  </si>
  <si>
    <t>Пищевые вещества (г)</t>
  </si>
  <si>
    <t>Б</t>
  </si>
  <si>
    <t>Ж</t>
  </si>
  <si>
    <t>У</t>
  </si>
  <si>
    <t>Энергетическая ценность (ккал)</t>
  </si>
  <si>
    <t>№ рац.</t>
  </si>
  <si>
    <t>Прием пищи, наименование блюда</t>
  </si>
  <si>
    <t>В1</t>
  </si>
  <si>
    <t>С</t>
  </si>
  <si>
    <t>А</t>
  </si>
  <si>
    <t>Е</t>
  </si>
  <si>
    <t>Витамины (мг)</t>
  </si>
  <si>
    <t>Минеральные вещества (мг)</t>
  </si>
  <si>
    <t>Са</t>
  </si>
  <si>
    <t>Р</t>
  </si>
  <si>
    <t>Мg</t>
  </si>
  <si>
    <t>Fe</t>
  </si>
  <si>
    <t>ИТОГО за день</t>
  </si>
  <si>
    <t>Масса порции, г</t>
  </si>
  <si>
    <t>ОБЕД</t>
  </si>
  <si>
    <t>Хлеб пшеничный</t>
  </si>
  <si>
    <t>Хлеб ржаной</t>
  </si>
  <si>
    <t>День: четвертый</t>
  </si>
  <si>
    <t>День: пятый</t>
  </si>
  <si>
    <t>Примерное меню и пищевая ценность приготавливаемых блюд 1-4 класс</t>
  </si>
  <si>
    <t xml:space="preserve">ПР </t>
  </si>
  <si>
    <t>ПР</t>
  </si>
  <si>
    <t>Хлеб ржано-пшеничный</t>
  </si>
  <si>
    <t>Борщ со сметаной</t>
  </si>
  <si>
    <t>Неделя: вторая</t>
  </si>
  <si>
    <t>День: восьмой</t>
  </si>
  <si>
    <t>День: десятый</t>
  </si>
  <si>
    <t>Гречка отварная рассыпчатая</t>
  </si>
  <si>
    <t>Помидоры</t>
  </si>
  <si>
    <t>Масло растительное</t>
  </si>
  <si>
    <t>Морковь</t>
  </si>
  <si>
    <t>Картофель</t>
  </si>
  <si>
    <t>Лук репчатый</t>
  </si>
  <si>
    <t>Мясо кур</t>
  </si>
  <si>
    <t>Рис</t>
  </si>
  <si>
    <t>Мороковь</t>
  </si>
  <si>
    <t>лук репчатый</t>
  </si>
  <si>
    <t>сметана</t>
  </si>
  <si>
    <t>капуста</t>
  </si>
  <si>
    <t>сахар</t>
  </si>
  <si>
    <t>вода</t>
  </si>
  <si>
    <t>картофель</t>
  </si>
  <si>
    <t>молоко</t>
  </si>
  <si>
    <t>свекла</t>
  </si>
  <si>
    <t xml:space="preserve">Помидор свежий </t>
  </si>
  <si>
    <t xml:space="preserve">ИТОГО </t>
  </si>
  <si>
    <t>ИТОГО</t>
  </si>
  <si>
    <t>День: третий</t>
  </si>
  <si>
    <t>День: девятый</t>
  </si>
  <si>
    <t>54-6к-2020</t>
  </si>
  <si>
    <t>54-21гн-2020</t>
  </si>
  <si>
    <t>54-2з-2020</t>
  </si>
  <si>
    <t>масло сливочное</t>
  </si>
  <si>
    <t>54-18м-2020</t>
  </si>
  <si>
    <t>соль йод.</t>
  </si>
  <si>
    <t>54-11с-2020</t>
  </si>
  <si>
    <t>54-4г-2020</t>
  </si>
  <si>
    <t xml:space="preserve">гречка </t>
  </si>
  <si>
    <t>54-1хн-2020</t>
  </si>
  <si>
    <t>компот из смеси сухофр.</t>
  </si>
  <si>
    <t>смесь сухофруктов</t>
  </si>
  <si>
    <t>54-3гн-2020</t>
  </si>
  <si>
    <t>лимон</t>
  </si>
  <si>
    <t>54-7с-2020</t>
  </si>
  <si>
    <t>сыр</t>
  </si>
  <si>
    <t>54-1г-2020</t>
  </si>
  <si>
    <t>,</t>
  </si>
  <si>
    <t>54-1т-2020</t>
  </si>
  <si>
    <t>54-2г-2020</t>
  </si>
  <si>
    <t>54-3з-2020</t>
  </si>
  <si>
    <t>54-12м-2020</t>
  </si>
  <si>
    <t xml:space="preserve">День: первый </t>
  </si>
  <si>
    <t>Рр</t>
  </si>
  <si>
    <t>Суп картофельный с макаронными изделиями</t>
  </si>
  <si>
    <t>лук реп.</t>
  </si>
  <si>
    <t>морковь</t>
  </si>
  <si>
    <t>масло подсолн.</t>
  </si>
  <si>
    <t>макаронные изделия</t>
  </si>
  <si>
    <t>соль йодир.</t>
  </si>
  <si>
    <t>бульон</t>
  </si>
  <si>
    <t>мясо кур</t>
  </si>
  <si>
    <t>54-21к-2020</t>
  </si>
  <si>
    <t>каша жидкая молочная рисовая</t>
  </si>
  <si>
    <t>крупа рисовая</t>
  </si>
  <si>
    <t>мсолоко</t>
  </si>
  <si>
    <t>54-1з-2020</t>
  </si>
  <si>
    <t>54-19з-2020</t>
  </si>
  <si>
    <t>54-2гн-2020</t>
  </si>
  <si>
    <t>чай черный байховый</t>
  </si>
  <si>
    <t>День: второй</t>
  </si>
  <si>
    <t>Огурец в нарезке</t>
  </si>
  <si>
    <t>рр</t>
  </si>
  <si>
    <t xml:space="preserve">Огурец </t>
  </si>
  <si>
    <t>Суп крестьянский с крупой</t>
  </si>
  <si>
    <t>54-1с-2020</t>
  </si>
  <si>
    <t>Щи из свежей капуст.со смет.</t>
  </si>
  <si>
    <t>мука пшен.</t>
  </si>
  <si>
    <t>томат.пюре</t>
  </si>
  <si>
    <t>капуста белокочанная</t>
  </si>
  <si>
    <t>масло подсолнечное</t>
  </si>
  <si>
    <t>мясо кур.</t>
  </si>
  <si>
    <t>макороны отварные с овощами</t>
  </si>
  <si>
    <t>макаронные изделия в/с</t>
  </si>
  <si>
    <t>горошек зеленый консер.</t>
  </si>
  <si>
    <t>чай с лимоном и сахаром</t>
  </si>
  <si>
    <t>хлеб пшеничный</t>
  </si>
  <si>
    <t>хлеб ржаной</t>
  </si>
  <si>
    <t xml:space="preserve">Помидор в нарезке </t>
  </si>
  <si>
    <t>Тефтели из говяд.с рисом</t>
  </si>
  <si>
    <t>говядина 1кат.</t>
  </si>
  <si>
    <t>54-16м-2020</t>
  </si>
  <si>
    <t>Плов с курицей</t>
  </si>
  <si>
    <t>куриная грудка</t>
  </si>
  <si>
    <t>фрукт</t>
  </si>
  <si>
    <t>54-21з-2020</t>
  </si>
  <si>
    <t>Кукуруза сахарная</t>
  </si>
  <si>
    <t>кукуруза консервированная</t>
  </si>
  <si>
    <t>Макароны отварные</t>
  </si>
  <si>
    <t>Печень говяжья по-строгоновски</t>
  </si>
  <si>
    <t xml:space="preserve">Печень говяжья </t>
  </si>
  <si>
    <t>54-13хн-2020</t>
  </si>
  <si>
    <t>Напиток из шиповника</t>
  </si>
  <si>
    <t>шиповник</t>
  </si>
  <si>
    <t>54-8с-2020</t>
  </si>
  <si>
    <t>Суп картофельный с горох.</t>
  </si>
  <si>
    <t>горох</t>
  </si>
  <si>
    <t>Каша пшенная</t>
  </si>
  <si>
    <t>крупа пшенная</t>
  </si>
  <si>
    <t>вада</t>
  </si>
  <si>
    <t>Какао с молоком</t>
  </si>
  <si>
    <t>какао-порошок</t>
  </si>
  <si>
    <t>День : первый</t>
  </si>
  <si>
    <t>54-13з-2020</t>
  </si>
  <si>
    <t>Салат из свеклы отварной</t>
  </si>
  <si>
    <t>54-12с-2020</t>
  </si>
  <si>
    <t>Суп с рыбными консервами</t>
  </si>
  <si>
    <t>консерва рыбная</t>
  </si>
  <si>
    <t>54-2хн-2020</t>
  </si>
  <si>
    <t>Компот из кураги</t>
  </si>
  <si>
    <t>курага</t>
  </si>
  <si>
    <t>54-3с-2020</t>
  </si>
  <si>
    <t>Рассольник Ленинградский</t>
  </si>
  <si>
    <t>огурец соленый</t>
  </si>
  <si>
    <t>Запеканка из творога</t>
  </si>
  <si>
    <t>творог</t>
  </si>
  <si>
    <t>сухари панировочные</t>
  </si>
  <si>
    <t>яйцо куриное</t>
  </si>
  <si>
    <t>крупа манная</t>
  </si>
  <si>
    <t>ванилин</t>
  </si>
  <si>
    <t>54-3хн-2020</t>
  </si>
  <si>
    <t>Компот из чернослива</t>
  </si>
  <si>
    <t>чернослив</t>
  </si>
  <si>
    <t>Фрукт</t>
  </si>
  <si>
    <t>томат</t>
  </si>
  <si>
    <t>54-2с-2020</t>
  </si>
  <si>
    <t>54-23г-2020</t>
  </si>
  <si>
    <t>Горошница</t>
  </si>
  <si>
    <t>54-4м-2020</t>
  </si>
  <si>
    <t>Котлета из говядины</t>
  </si>
  <si>
    <t>говядина</t>
  </si>
  <si>
    <t>54-3соус-2020</t>
  </si>
  <si>
    <t>Соус красный основной</t>
  </si>
  <si>
    <t>томатное пюре</t>
  </si>
  <si>
    <t>мука пшеничная</t>
  </si>
  <si>
    <t>Чай с лимоном и сахаром</t>
  </si>
  <si>
    <t>54-20з-2020</t>
  </si>
  <si>
    <t>Горошек зеленый</t>
  </si>
  <si>
    <t>Горошек зеленый консерв.</t>
  </si>
  <si>
    <t>54-11г-2020</t>
  </si>
  <si>
    <t>Картофельное пюре</t>
  </si>
  <si>
    <t>маслло сливочное</t>
  </si>
  <si>
    <t>54-11р-2020</t>
  </si>
  <si>
    <t>Рыба тушеная в томате с овощами (минтай)</t>
  </si>
  <si>
    <t>минтай (филе)</t>
  </si>
  <si>
    <t>дни</t>
  </si>
  <si>
    <t xml:space="preserve">итого </t>
  </si>
  <si>
    <t>среднее за 10дней</t>
  </si>
  <si>
    <t>чай с сахаром</t>
  </si>
  <si>
    <t>54-9м-2020</t>
  </si>
  <si>
    <t>Жаркое по-домашнему</t>
  </si>
  <si>
    <t>говядина 1 категории</t>
  </si>
  <si>
    <t>томат.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</si>
</sst>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1" fillId="2" borderId="2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0" borderId="0" xfId="0" applyBorder="1"/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wrapText="1"/>
    </xf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2" fillId="2" borderId="6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2" fillId="2" borderId="7" xfId="0" applyFont="1" applyFill="1" applyBorder="1" applyAlignment="1">
      <alignment horizontal="center" vertical="top"/>
    </xf>
    <xf numFmtId="0" fontId="6" fillId="2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6" fillId="0" borderId="0" xfId="0" applyFont="1"/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/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8" workbookViewId="0">
      <selection activeCell="B32" sqref="B32"/>
    </sheetView>
  </sheetViews>
  <sheetFormatPr defaultRowHeight="15" x14ac:dyDescent="0.25"/>
  <cols>
    <col min="1" max="1" width="10.5703125" customWidth="1"/>
    <col min="2" max="2" width="23.140625" customWidth="1"/>
    <col min="3" max="3" width="8.42578125" customWidth="1"/>
    <col min="4" max="4" width="7.28515625" customWidth="1"/>
    <col min="5" max="5" width="7.42578125" customWidth="1"/>
    <col min="6" max="6" width="8.140625" customWidth="1"/>
    <col min="8" max="8" width="7.28515625" customWidth="1"/>
    <col min="9" max="9" width="7.7109375" customWidth="1"/>
    <col min="10" max="11" width="7.85546875" customWidth="1"/>
  </cols>
  <sheetData>
    <row r="1" spans="1:15" x14ac:dyDescent="0.25">
      <c r="A1" t="s">
        <v>25</v>
      </c>
    </row>
    <row r="2" spans="1:15" x14ac:dyDescent="0.25">
      <c r="A2" t="s">
        <v>77</v>
      </c>
    </row>
    <row r="3" spans="1:15" ht="12" customHeight="1" x14ac:dyDescent="0.25">
      <c r="A3" t="s">
        <v>0</v>
      </c>
    </row>
    <row r="4" spans="1:15" ht="66.75" customHeight="1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10.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78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ht="14.25" customHeight="1" x14ac:dyDescent="0.25">
      <c r="A6" s="62" t="s">
        <v>51</v>
      </c>
      <c r="B6" s="63"/>
      <c r="C6" s="7">
        <f>SUM(C7+C8+C17+C24+C25+C26+C30+C31)</f>
        <v>655</v>
      </c>
      <c r="D6" s="7">
        <v>54.18</v>
      </c>
      <c r="E6" s="7">
        <v>26.6</v>
      </c>
      <c r="F6" s="7">
        <v>86.76</v>
      </c>
      <c r="G6" s="7">
        <v>684.16</v>
      </c>
      <c r="H6" s="7">
        <v>0.28999999999999998</v>
      </c>
      <c r="I6" s="7">
        <v>7.65</v>
      </c>
      <c r="J6" s="7">
        <v>295.89999999999998</v>
      </c>
      <c r="K6" s="7">
        <v>5.74</v>
      </c>
      <c r="L6" s="7">
        <v>314.8</v>
      </c>
      <c r="M6" s="7">
        <v>405.1</v>
      </c>
      <c r="N6" s="7">
        <v>78.7</v>
      </c>
      <c r="O6" s="7">
        <v>5.52</v>
      </c>
    </row>
    <row r="7" spans="1:15" ht="2.25" hidden="1" customHeight="1" x14ac:dyDescent="0.25">
      <c r="A7" s="22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7" customHeight="1" x14ac:dyDescent="0.25">
      <c r="A8" s="51" t="s">
        <v>69</v>
      </c>
      <c r="B8" s="8" t="s">
        <v>79</v>
      </c>
      <c r="C8" s="6">
        <v>200</v>
      </c>
      <c r="D8" s="6">
        <v>5.2</v>
      </c>
      <c r="E8" s="6">
        <v>2.8</v>
      </c>
      <c r="F8" s="6">
        <v>18.5</v>
      </c>
      <c r="G8" s="6">
        <v>119.6</v>
      </c>
      <c r="H8" s="6">
        <v>0.09</v>
      </c>
      <c r="I8" s="6">
        <v>6.9</v>
      </c>
      <c r="J8" s="6">
        <v>97.6</v>
      </c>
      <c r="K8" s="6">
        <v>1.4</v>
      </c>
      <c r="L8" s="6">
        <v>13.8</v>
      </c>
      <c r="M8" s="6">
        <v>54.6</v>
      </c>
      <c r="N8" s="6">
        <v>20.8</v>
      </c>
      <c r="O8" s="6">
        <v>0.9</v>
      </c>
    </row>
    <row r="9" spans="1:15" ht="14.25" customHeight="1" x14ac:dyDescent="0.25">
      <c r="A9" s="52"/>
      <c r="B9" s="5" t="s">
        <v>47</v>
      </c>
      <c r="C9" s="4">
        <v>108.8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3.5" customHeight="1" x14ac:dyDescent="0.25">
      <c r="A10" s="52"/>
      <c r="B10" s="4" t="s">
        <v>80</v>
      </c>
      <c r="C10" s="4">
        <v>10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 x14ac:dyDescent="0.25">
      <c r="A11" s="52"/>
      <c r="B11" s="15" t="s">
        <v>81</v>
      </c>
      <c r="C11" s="9">
        <v>10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1.25" customHeight="1" x14ac:dyDescent="0.25">
      <c r="A12" s="52"/>
      <c r="B12" s="15" t="s">
        <v>82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15.75" customHeight="1" x14ac:dyDescent="0.25">
      <c r="A13" s="52"/>
      <c r="B13" s="9" t="s">
        <v>83</v>
      </c>
      <c r="C13" s="9">
        <v>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5" customHeight="1" x14ac:dyDescent="0.25">
      <c r="A14" s="52"/>
      <c r="B14" s="15" t="s">
        <v>84</v>
      </c>
      <c r="C14" s="9">
        <v>0.3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4.25" customHeight="1" x14ac:dyDescent="0.25">
      <c r="A15" s="52"/>
      <c r="B15" s="9" t="s">
        <v>85</v>
      </c>
      <c r="C15" s="9">
        <v>140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7.25" customHeight="1" x14ac:dyDescent="0.25">
      <c r="A16" s="53"/>
      <c r="B16" s="15" t="s">
        <v>86</v>
      </c>
      <c r="C16" s="9">
        <v>20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7" customHeight="1" x14ac:dyDescent="0.25">
      <c r="A17" s="51" t="s">
        <v>87</v>
      </c>
      <c r="B17" s="8" t="s">
        <v>88</v>
      </c>
      <c r="C17" s="6">
        <v>150</v>
      </c>
      <c r="D17" s="6">
        <v>5.2</v>
      </c>
      <c r="E17" s="6">
        <v>6.5</v>
      </c>
      <c r="F17" s="6">
        <v>28.4</v>
      </c>
      <c r="G17" s="6">
        <v>193.7</v>
      </c>
      <c r="H17" s="6">
        <v>0.05</v>
      </c>
      <c r="I17" s="6">
        <v>0.61</v>
      </c>
      <c r="J17" s="6">
        <v>31.3</v>
      </c>
      <c r="K17" s="6">
        <v>1.58</v>
      </c>
      <c r="L17" s="6">
        <v>130</v>
      </c>
      <c r="M17" s="6">
        <v>134</v>
      </c>
      <c r="N17" s="6">
        <v>28</v>
      </c>
      <c r="O17" s="6">
        <v>0.4</v>
      </c>
    </row>
    <row r="18" spans="1:15" ht="13.5" customHeight="1" x14ac:dyDescent="0.25">
      <c r="A18" s="52"/>
      <c r="B18" s="5" t="s">
        <v>89</v>
      </c>
      <c r="C18" s="4">
        <v>30.8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2.75" customHeight="1" x14ac:dyDescent="0.25">
      <c r="A19" s="52"/>
      <c r="B19" s="5" t="s">
        <v>90</v>
      </c>
      <c r="C19" s="4">
        <v>118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2.75" customHeight="1" x14ac:dyDescent="0.25">
      <c r="A20" s="52"/>
      <c r="B20" s="5" t="s">
        <v>45</v>
      </c>
      <c r="C20" s="4">
        <v>3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2.75" customHeight="1" x14ac:dyDescent="0.25">
      <c r="A21" s="52"/>
      <c r="B21" s="5" t="s">
        <v>58</v>
      </c>
      <c r="C21" s="4">
        <v>4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2.75" customHeight="1" x14ac:dyDescent="0.25">
      <c r="A22" s="52"/>
      <c r="B22" s="5" t="s">
        <v>60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5.75" customHeight="1" x14ac:dyDescent="0.25">
      <c r="A23" s="53"/>
      <c r="B23" s="5" t="s">
        <v>46</v>
      </c>
      <c r="C23" s="4">
        <v>58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6.5" customHeight="1" x14ac:dyDescent="0.25">
      <c r="A24" s="31" t="s">
        <v>91</v>
      </c>
      <c r="B24" s="6" t="s">
        <v>70</v>
      </c>
      <c r="C24" s="6">
        <v>15</v>
      </c>
      <c r="D24" s="6">
        <v>3.5</v>
      </c>
      <c r="E24" s="6">
        <v>4.4000000000000004</v>
      </c>
      <c r="F24" s="6">
        <v>0</v>
      </c>
      <c r="G24" s="6">
        <v>53.7</v>
      </c>
      <c r="H24" s="6">
        <v>0.01</v>
      </c>
      <c r="I24" s="6">
        <v>0.1</v>
      </c>
      <c r="J24" s="6">
        <v>39</v>
      </c>
      <c r="K24" s="6">
        <v>0.04</v>
      </c>
      <c r="L24" s="6">
        <v>132</v>
      </c>
      <c r="M24" s="6">
        <v>75</v>
      </c>
      <c r="N24" s="6">
        <v>5</v>
      </c>
      <c r="O24" s="6">
        <v>0.2</v>
      </c>
    </row>
    <row r="25" spans="1:15" x14ac:dyDescent="0.25">
      <c r="A25" s="6" t="s">
        <v>92</v>
      </c>
      <c r="B25" s="6" t="s">
        <v>58</v>
      </c>
      <c r="C25" s="6">
        <v>10</v>
      </c>
      <c r="D25" s="6">
        <v>0.1</v>
      </c>
      <c r="E25" s="6">
        <v>8.1999999999999993</v>
      </c>
      <c r="F25" s="6">
        <v>0.1</v>
      </c>
      <c r="G25" s="6">
        <v>74.8</v>
      </c>
      <c r="H25" s="6">
        <v>0</v>
      </c>
      <c r="I25" s="6">
        <v>0</v>
      </c>
      <c r="J25" s="6">
        <v>65.3</v>
      </c>
      <c r="K25" s="6">
        <v>0.02</v>
      </c>
      <c r="L25" s="6">
        <v>1</v>
      </c>
      <c r="M25" s="6">
        <v>2</v>
      </c>
      <c r="N25" s="6">
        <v>0</v>
      </c>
      <c r="O25" s="6">
        <v>0</v>
      </c>
    </row>
    <row r="26" spans="1:15" ht="12.75" customHeight="1" x14ac:dyDescent="0.25">
      <c r="B26" s="6" t="s">
        <v>183</v>
      </c>
      <c r="C26" s="6">
        <v>200</v>
      </c>
      <c r="D26" s="6">
        <v>0.2</v>
      </c>
      <c r="E26" s="6">
        <v>0</v>
      </c>
      <c r="F26" s="6">
        <v>6.5</v>
      </c>
      <c r="G26" s="6">
        <v>26.8</v>
      </c>
      <c r="H26" s="6">
        <v>0</v>
      </c>
      <c r="I26" s="6">
        <v>0.04</v>
      </c>
      <c r="J26" s="6">
        <v>0.3</v>
      </c>
      <c r="K26" s="6">
        <v>0.09</v>
      </c>
      <c r="L26" s="6">
        <v>4.5</v>
      </c>
      <c r="M26" s="6">
        <v>7.2</v>
      </c>
      <c r="N26" s="6">
        <v>3.8</v>
      </c>
      <c r="O26" s="6">
        <v>0.7</v>
      </c>
    </row>
    <row r="27" spans="1:15" ht="14.25" customHeight="1" x14ac:dyDescent="0.25">
      <c r="A27" s="54" t="s">
        <v>93</v>
      </c>
      <c r="B27" s="24" t="s">
        <v>94</v>
      </c>
      <c r="C27" s="24">
        <v>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0.5" customHeight="1" x14ac:dyDescent="0.25">
      <c r="A28" s="54"/>
      <c r="B28" s="24" t="s">
        <v>45</v>
      </c>
      <c r="C28" s="24">
        <v>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15.75" customHeight="1" x14ac:dyDescent="0.25">
      <c r="A29" s="54"/>
      <c r="B29" s="24" t="s">
        <v>46</v>
      </c>
      <c r="C29" s="24">
        <v>200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6" t="s">
        <v>26</v>
      </c>
      <c r="B30" s="6" t="s">
        <v>21</v>
      </c>
      <c r="C30" s="6">
        <v>50</v>
      </c>
      <c r="D30" s="6">
        <v>1.58</v>
      </c>
      <c r="E30" s="6">
        <v>0.2</v>
      </c>
      <c r="F30" s="6">
        <v>9.66</v>
      </c>
      <c r="G30" s="6">
        <v>46.76</v>
      </c>
      <c r="H30" s="6">
        <v>0.02</v>
      </c>
      <c r="I30" s="6">
        <v>0</v>
      </c>
      <c r="J30" s="6">
        <v>0</v>
      </c>
      <c r="K30" s="6">
        <v>0.26</v>
      </c>
      <c r="L30" s="6">
        <v>4.5999999999999996</v>
      </c>
      <c r="M30" s="6">
        <v>17.399999999999999</v>
      </c>
      <c r="N30" s="6">
        <v>6.6</v>
      </c>
      <c r="O30" s="6">
        <v>0.22</v>
      </c>
    </row>
    <row r="31" spans="1:15" ht="15.75" customHeight="1" x14ac:dyDescent="0.25">
      <c r="A31" s="6" t="s">
        <v>27</v>
      </c>
      <c r="B31" s="6" t="s">
        <v>28</v>
      </c>
      <c r="C31" s="6">
        <v>30</v>
      </c>
      <c r="D31" s="6">
        <v>3.6</v>
      </c>
      <c r="E31" s="6">
        <v>0.5</v>
      </c>
      <c r="F31" s="6">
        <v>23.3</v>
      </c>
      <c r="G31" s="6">
        <v>112.2</v>
      </c>
      <c r="H31" s="6">
        <v>0.1</v>
      </c>
      <c r="I31" s="6">
        <v>0</v>
      </c>
      <c r="J31" s="6">
        <v>0</v>
      </c>
      <c r="K31" s="6">
        <v>1.2</v>
      </c>
      <c r="L31" s="6">
        <v>9.9</v>
      </c>
      <c r="M31" s="6">
        <v>47.9</v>
      </c>
      <c r="N31" s="6">
        <v>10.5</v>
      </c>
      <c r="O31" s="6">
        <v>2.2000000000000002</v>
      </c>
    </row>
    <row r="32" spans="1:15" ht="119.25" customHeight="1" x14ac:dyDescent="0.25">
      <c r="A32" s="11"/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51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53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51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52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53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51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52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52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52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53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6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13"/>
      <c r="B44" s="1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51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52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5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53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5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5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52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25">
      <c r="A52" s="5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s="5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5">
      <c r="A54" s="53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5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52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5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5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s="53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5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52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25">
      <c r="A62" s="52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25">
      <c r="A63" s="52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52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25">
      <c r="A65" s="5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25">
      <c r="A66" s="52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25">
      <c r="A67" s="52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25">
      <c r="A68" s="5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25">
      <c r="A69" s="51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5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5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</sheetData>
  <mergeCells count="19">
    <mergeCell ref="A27:A29"/>
    <mergeCell ref="A8:A16"/>
    <mergeCell ref="A17:A23"/>
    <mergeCell ref="L4:O4"/>
    <mergeCell ref="C4:C5"/>
    <mergeCell ref="B4:B5"/>
    <mergeCell ref="A4:A5"/>
    <mergeCell ref="A6:B6"/>
    <mergeCell ref="D4:F4"/>
    <mergeCell ref="G4:G5"/>
    <mergeCell ref="H4:K4"/>
    <mergeCell ref="A60:A68"/>
    <mergeCell ref="A69:A71"/>
    <mergeCell ref="A33:A34"/>
    <mergeCell ref="A35:A37"/>
    <mergeCell ref="A38:A42"/>
    <mergeCell ref="A45:A48"/>
    <mergeCell ref="A49:A54"/>
    <mergeCell ref="A55:A59"/>
  </mergeCells>
  <phoneticPr fontId="4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10" workbookViewId="0">
      <selection activeCell="D40" sqref="D40"/>
    </sheetView>
  </sheetViews>
  <sheetFormatPr defaultRowHeight="15" x14ac:dyDescent="0.25"/>
  <cols>
    <col min="1" max="1" width="11.140625" customWidth="1"/>
    <col min="2" max="2" width="27.28515625" customWidth="1"/>
    <col min="4" max="4" width="7.140625" customWidth="1"/>
    <col min="5" max="5" width="7.28515625" customWidth="1"/>
    <col min="6" max="6" width="7.140625" customWidth="1"/>
    <col min="8" max="9" width="7.42578125" customWidth="1"/>
    <col min="10" max="10" width="7.28515625" customWidth="1"/>
    <col min="11" max="11" width="6.85546875" customWidth="1"/>
    <col min="12" max="13" width="6.7109375" customWidth="1"/>
    <col min="14" max="14" width="6.85546875" customWidth="1"/>
    <col min="15" max="15" width="7.140625" customWidth="1"/>
  </cols>
  <sheetData>
    <row r="1" spans="1:15" x14ac:dyDescent="0.25">
      <c r="A1" t="s">
        <v>25</v>
      </c>
    </row>
    <row r="2" spans="1:15" x14ac:dyDescent="0.25">
      <c r="A2" t="s">
        <v>32</v>
      </c>
    </row>
    <row r="3" spans="1:15" x14ac:dyDescent="0.25">
      <c r="A3" t="s">
        <v>30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3.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x14ac:dyDescent="0.25">
      <c r="A6" s="64" t="s">
        <v>51</v>
      </c>
      <c r="B6" s="65"/>
      <c r="C6" s="6">
        <f>SUM(C8+C10+C19+C24+C33+C37+C38+C39)</f>
        <v>840</v>
      </c>
      <c r="D6" s="6">
        <f>SUM(D8+D10+D19+D24+D33+D38+D39)</f>
        <v>24.78</v>
      </c>
      <c r="E6" s="6">
        <f>SUM(E8+E10+E19+E24+E38+E33+E39)</f>
        <v>14.8</v>
      </c>
      <c r="F6" s="6">
        <f t="shared" ref="F6:N6" si="0">SUM(F8+F10+F19+F24+F33+F38+F39)</f>
        <v>97.759999999999991</v>
      </c>
      <c r="G6" s="6">
        <f t="shared" si="0"/>
        <v>623.16000000000008</v>
      </c>
      <c r="H6" s="6">
        <f t="shared" si="0"/>
        <v>0.4</v>
      </c>
      <c r="I6" s="6">
        <f t="shared" si="0"/>
        <v>19.779999999999998</v>
      </c>
      <c r="J6" s="6">
        <f t="shared" si="0"/>
        <v>366.4</v>
      </c>
      <c r="K6" s="6">
        <f t="shared" si="0"/>
        <v>7.67</v>
      </c>
      <c r="L6" s="6">
        <f t="shared" si="0"/>
        <v>149.78</v>
      </c>
      <c r="M6" s="6">
        <f t="shared" si="0"/>
        <v>368.19999999999993</v>
      </c>
      <c r="N6" s="6">
        <f t="shared" si="0"/>
        <v>111.39999999999999</v>
      </c>
      <c r="O6" s="6">
        <f>SUM(O8+O11+O10+O19+O24+O33+O38+O39)</f>
        <v>5.5300000000000011</v>
      </c>
    </row>
    <row r="7" spans="1:15" x14ac:dyDescent="0.25">
      <c r="A7" s="64" t="s">
        <v>20</v>
      </c>
      <c r="B7" s="6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1" t="s">
        <v>171</v>
      </c>
      <c r="B8" s="8" t="s">
        <v>172</v>
      </c>
      <c r="C8" s="6">
        <v>40</v>
      </c>
      <c r="D8" s="6">
        <v>1.2</v>
      </c>
      <c r="E8" s="6">
        <v>0.1</v>
      </c>
      <c r="F8" s="6">
        <v>2.4</v>
      </c>
      <c r="G8" s="6">
        <v>14.8</v>
      </c>
      <c r="H8" s="6">
        <v>0.01</v>
      </c>
      <c r="I8" s="6">
        <v>0.77</v>
      </c>
      <c r="J8" s="6">
        <v>0.5</v>
      </c>
      <c r="K8" s="6">
        <v>0.28000000000000003</v>
      </c>
      <c r="L8" s="6">
        <v>1.48</v>
      </c>
      <c r="M8" s="6">
        <v>14.3</v>
      </c>
      <c r="N8" s="6">
        <v>4.5</v>
      </c>
      <c r="O8" s="6">
        <v>0.13</v>
      </c>
    </row>
    <row r="9" spans="1:15" x14ac:dyDescent="0.25">
      <c r="A9" s="52"/>
      <c r="B9" s="5" t="s">
        <v>173</v>
      </c>
      <c r="C9" s="4">
        <v>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0" x14ac:dyDescent="0.25">
      <c r="A10" s="51" t="s">
        <v>69</v>
      </c>
      <c r="B10" s="8" t="s">
        <v>79</v>
      </c>
      <c r="C10" s="6">
        <v>200</v>
      </c>
      <c r="D10" s="6">
        <v>5.2</v>
      </c>
      <c r="E10" s="6">
        <v>2.8</v>
      </c>
      <c r="F10" s="6">
        <v>18.5</v>
      </c>
      <c r="G10" s="6">
        <v>119.6</v>
      </c>
      <c r="H10" s="6">
        <v>0.09</v>
      </c>
      <c r="I10" s="6">
        <v>6.9</v>
      </c>
      <c r="J10" s="6">
        <v>97.6</v>
      </c>
      <c r="K10" s="6">
        <v>1.4</v>
      </c>
      <c r="L10" s="6">
        <v>13.8</v>
      </c>
      <c r="M10" s="6">
        <v>54.6</v>
      </c>
      <c r="N10" s="6">
        <v>20.8</v>
      </c>
      <c r="O10" s="6">
        <v>0.9</v>
      </c>
    </row>
    <row r="11" spans="1:15" x14ac:dyDescent="0.25">
      <c r="A11" s="52"/>
      <c r="B11" s="5" t="s">
        <v>47</v>
      </c>
      <c r="C11" s="4">
        <v>108.8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2"/>
      <c r="B12" s="4" t="s">
        <v>80</v>
      </c>
      <c r="C12" s="4">
        <v>10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2"/>
      <c r="B13" s="15" t="s">
        <v>81</v>
      </c>
      <c r="C13" s="9">
        <v>10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52"/>
      <c r="B14" s="15" t="s">
        <v>82</v>
      </c>
      <c r="C14" s="9">
        <v>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 s="52"/>
      <c r="B15" s="9" t="s">
        <v>83</v>
      </c>
      <c r="C15" s="9">
        <v>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52"/>
      <c r="B16" s="15" t="s">
        <v>84</v>
      </c>
      <c r="C16" s="9">
        <v>0.3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52"/>
      <c r="B17" s="9" t="s">
        <v>85</v>
      </c>
      <c r="C17" s="9">
        <v>140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53"/>
      <c r="B18" s="15" t="s">
        <v>86</v>
      </c>
      <c r="C18" s="9">
        <v>20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8" customHeight="1" x14ac:dyDescent="0.25">
      <c r="A19" s="51" t="s">
        <v>174</v>
      </c>
      <c r="B19" s="8" t="s">
        <v>175</v>
      </c>
      <c r="C19" s="6">
        <v>150</v>
      </c>
      <c r="D19" s="6">
        <v>3.1</v>
      </c>
      <c r="E19" s="6">
        <v>6</v>
      </c>
      <c r="F19" s="6">
        <v>19.7</v>
      </c>
      <c r="G19" s="6">
        <v>145.80000000000001</v>
      </c>
      <c r="H19" s="6">
        <v>0.12</v>
      </c>
      <c r="I19" s="6">
        <v>10.199999999999999</v>
      </c>
      <c r="J19" s="6">
        <v>32.1</v>
      </c>
      <c r="K19" s="6">
        <v>1.97</v>
      </c>
      <c r="L19" s="6">
        <v>39</v>
      </c>
      <c r="M19" s="6">
        <v>84</v>
      </c>
      <c r="N19" s="6">
        <v>28</v>
      </c>
      <c r="O19" s="6">
        <v>1</v>
      </c>
    </row>
    <row r="20" spans="1:15" ht="18" customHeight="1" x14ac:dyDescent="0.25">
      <c r="A20" s="52"/>
      <c r="B20" s="23" t="s">
        <v>47</v>
      </c>
      <c r="C20" s="24">
        <v>171.4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52"/>
      <c r="B21" s="5" t="s">
        <v>48</v>
      </c>
      <c r="C21" s="4">
        <v>24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52"/>
      <c r="B22" s="5" t="s">
        <v>176</v>
      </c>
      <c r="C22" s="4">
        <v>6.8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52"/>
      <c r="B23" s="5" t="s">
        <v>84</v>
      </c>
      <c r="C23" s="4">
        <v>0.5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30" x14ac:dyDescent="0.25">
      <c r="A24" s="51" t="s">
        <v>177</v>
      </c>
      <c r="B24" s="8" t="s">
        <v>178</v>
      </c>
      <c r="C24" s="6">
        <v>70</v>
      </c>
      <c r="D24" s="6">
        <v>9.6</v>
      </c>
      <c r="E24" s="6">
        <v>5.2</v>
      </c>
      <c r="F24" s="6">
        <v>4.4000000000000004</v>
      </c>
      <c r="G24" s="6">
        <v>103</v>
      </c>
      <c r="H24" s="6">
        <v>0.06</v>
      </c>
      <c r="I24" s="6">
        <v>1.91</v>
      </c>
      <c r="J24" s="6">
        <v>221.2</v>
      </c>
      <c r="K24" s="6">
        <v>2.5099999999999998</v>
      </c>
      <c r="L24" s="6">
        <v>31</v>
      </c>
      <c r="M24" s="6">
        <v>146</v>
      </c>
      <c r="N24" s="6">
        <v>39</v>
      </c>
      <c r="O24" s="6">
        <v>0.7</v>
      </c>
    </row>
    <row r="25" spans="1:15" x14ac:dyDescent="0.25">
      <c r="A25" s="52"/>
      <c r="B25" s="23" t="s">
        <v>179</v>
      </c>
      <c r="C25" s="24">
        <v>68.8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5">
      <c r="A26" s="52"/>
      <c r="B26" s="23" t="s">
        <v>45</v>
      </c>
      <c r="C26" s="24">
        <v>1.8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A27" s="52"/>
      <c r="B27" s="23" t="s">
        <v>168</v>
      </c>
      <c r="C27" s="24">
        <v>6.3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52"/>
      <c r="B28" s="23" t="s">
        <v>80</v>
      </c>
      <c r="C28" s="24">
        <v>12.2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52"/>
      <c r="B29" s="23" t="s">
        <v>81</v>
      </c>
      <c r="C29" s="24">
        <v>21.9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52"/>
      <c r="B30" s="23" t="s">
        <v>82</v>
      </c>
      <c r="C30" s="24">
        <v>5.3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52"/>
      <c r="B31" s="23" t="s">
        <v>84</v>
      </c>
      <c r="C31" s="24">
        <v>0.2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52"/>
      <c r="B32" s="5" t="s">
        <v>46</v>
      </c>
      <c r="C32" s="4">
        <v>17.5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6" t="s">
        <v>64</v>
      </c>
      <c r="B33" s="6" t="s">
        <v>65</v>
      </c>
      <c r="C33" s="6">
        <v>200</v>
      </c>
      <c r="D33" s="6">
        <v>0.5</v>
      </c>
      <c r="E33" s="6">
        <v>0</v>
      </c>
      <c r="F33" s="6">
        <v>19.8</v>
      </c>
      <c r="G33" s="6">
        <v>81</v>
      </c>
      <c r="H33" s="6">
        <v>0</v>
      </c>
      <c r="I33" s="6">
        <v>0</v>
      </c>
      <c r="J33" s="6">
        <v>15</v>
      </c>
      <c r="K33" s="6">
        <v>0.05</v>
      </c>
      <c r="L33" s="6">
        <v>50</v>
      </c>
      <c r="M33" s="6">
        <v>4</v>
      </c>
      <c r="N33" s="6">
        <v>2</v>
      </c>
      <c r="O33" s="6">
        <v>0.1</v>
      </c>
    </row>
    <row r="34" spans="1:15" x14ac:dyDescent="0.25">
      <c r="A34" s="6"/>
      <c r="B34" s="24" t="s">
        <v>66</v>
      </c>
      <c r="C34" s="24">
        <v>26.8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24" t="s">
        <v>45</v>
      </c>
      <c r="C35" s="24">
        <v>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24" t="s">
        <v>46</v>
      </c>
      <c r="C36" s="24">
        <v>190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44"/>
      <c r="B37" s="47" t="s">
        <v>119</v>
      </c>
      <c r="C37" s="26">
        <v>100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5">
      <c r="A38" s="6" t="s">
        <v>26</v>
      </c>
      <c r="B38" s="6" t="s">
        <v>21</v>
      </c>
      <c r="C38" s="6">
        <v>50</v>
      </c>
      <c r="D38" s="6">
        <v>1.58</v>
      </c>
      <c r="E38" s="6">
        <v>0.2</v>
      </c>
      <c r="F38" s="6">
        <v>9.66</v>
      </c>
      <c r="G38" s="6">
        <v>46.76</v>
      </c>
      <c r="H38" s="6">
        <v>0.02</v>
      </c>
      <c r="I38" s="6">
        <v>0</v>
      </c>
      <c r="J38" s="6">
        <v>0</v>
      </c>
      <c r="K38" s="6">
        <v>0.26</v>
      </c>
      <c r="L38" s="6">
        <v>4.5999999999999996</v>
      </c>
      <c r="M38" s="6">
        <v>17.399999999999999</v>
      </c>
      <c r="N38" s="6">
        <v>6.6</v>
      </c>
      <c r="O38" s="6">
        <v>0.5</v>
      </c>
    </row>
    <row r="39" spans="1:15" x14ac:dyDescent="0.25">
      <c r="A39" s="6" t="s">
        <v>27</v>
      </c>
      <c r="B39" s="6" t="s">
        <v>112</v>
      </c>
      <c r="C39" s="6">
        <v>30</v>
      </c>
      <c r="D39" s="6">
        <v>3.6</v>
      </c>
      <c r="E39" s="6">
        <v>0.5</v>
      </c>
      <c r="F39" s="6">
        <v>23.3</v>
      </c>
      <c r="G39" s="6">
        <v>112.2</v>
      </c>
      <c r="H39" s="6">
        <v>0.1</v>
      </c>
      <c r="I39" s="6">
        <v>0</v>
      </c>
      <c r="J39" s="6">
        <v>0</v>
      </c>
      <c r="K39" s="6">
        <v>1.2</v>
      </c>
      <c r="L39" s="6">
        <v>9.9</v>
      </c>
      <c r="M39" s="6">
        <v>47.9</v>
      </c>
      <c r="N39" s="6">
        <v>10.5</v>
      </c>
      <c r="O39" s="6">
        <v>2.2000000000000002</v>
      </c>
    </row>
    <row r="49" spans="1:15" ht="105" customHeight="1" x14ac:dyDescent="0.25"/>
    <row r="50" spans="1:15" x14ac:dyDescent="0.25">
      <c r="A50" s="60"/>
      <c r="B50" s="58"/>
      <c r="C50" s="58"/>
      <c r="D50" s="55"/>
      <c r="E50" s="56"/>
      <c r="F50" s="57"/>
      <c r="G50" s="58"/>
      <c r="H50" s="55"/>
      <c r="I50" s="56"/>
      <c r="J50" s="56"/>
      <c r="K50" s="57"/>
      <c r="L50" s="55"/>
      <c r="M50" s="56"/>
      <c r="N50" s="56"/>
      <c r="O50" s="57"/>
    </row>
    <row r="51" spans="1:15" x14ac:dyDescent="0.25">
      <c r="A51" s="61"/>
      <c r="B51" s="59"/>
      <c r="C51" s="59"/>
      <c r="D51" s="1"/>
      <c r="E51" s="1"/>
      <c r="F51" s="1"/>
      <c r="G51" s="59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64"/>
      <c r="B52" s="6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2"/>
      <c r="B53" s="6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51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52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52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52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53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1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52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2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3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6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4"/>
      <c r="B64" s="6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1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5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2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3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71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7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7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5">
      <c r="A72" s="72"/>
      <c r="B72" s="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7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7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7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51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5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51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52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53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</sheetData>
  <mergeCells count="29">
    <mergeCell ref="A7:B7"/>
    <mergeCell ref="A8:A9"/>
    <mergeCell ref="A19:A23"/>
    <mergeCell ref="A24:A32"/>
    <mergeCell ref="A54:A58"/>
    <mergeCell ref="A10:A18"/>
    <mergeCell ref="H50:K50"/>
    <mergeCell ref="L50:O50"/>
    <mergeCell ref="A52:B52"/>
    <mergeCell ref="A53:B53"/>
    <mergeCell ref="A50:A51"/>
    <mergeCell ref="B50:B51"/>
    <mergeCell ref="C50:C51"/>
    <mergeCell ref="D50:F50"/>
    <mergeCell ref="L4:O4"/>
    <mergeCell ref="A6:B6"/>
    <mergeCell ref="A4:A5"/>
    <mergeCell ref="B4:B5"/>
    <mergeCell ref="C4:C5"/>
    <mergeCell ref="D4:F4"/>
    <mergeCell ref="G4:G5"/>
    <mergeCell ref="H4:K4"/>
    <mergeCell ref="A83:A85"/>
    <mergeCell ref="A69:A75"/>
    <mergeCell ref="G50:G51"/>
    <mergeCell ref="A64:B64"/>
    <mergeCell ref="A65:A68"/>
    <mergeCell ref="A76:A81"/>
    <mergeCell ref="A59:A62"/>
  </mergeCells>
  <phoneticPr fontId="4" type="noConversion"/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"/>
  <sheetViews>
    <sheetView workbookViewId="0">
      <selection activeCell="H32" sqref="H32"/>
    </sheetView>
  </sheetViews>
  <sheetFormatPr defaultRowHeight="15" x14ac:dyDescent="0.25"/>
  <cols>
    <col min="1" max="1" width="9.140625" customWidth="1"/>
  </cols>
  <sheetData>
    <row r="4" spans="1:14" ht="15" customHeight="1" x14ac:dyDescent="0.25">
      <c r="A4" s="60" t="s">
        <v>180</v>
      </c>
      <c r="B4" s="58" t="s">
        <v>19</v>
      </c>
      <c r="C4" s="55" t="s">
        <v>1</v>
      </c>
      <c r="D4" s="56"/>
      <c r="E4" s="57"/>
      <c r="F4" s="58" t="s">
        <v>5</v>
      </c>
      <c r="G4" s="55" t="s">
        <v>12</v>
      </c>
      <c r="H4" s="56"/>
      <c r="I4" s="56"/>
      <c r="J4" s="57"/>
      <c r="K4" s="55" t="s">
        <v>13</v>
      </c>
      <c r="L4" s="56"/>
      <c r="M4" s="56"/>
      <c r="N4" s="57"/>
    </row>
    <row r="5" spans="1:14" x14ac:dyDescent="0.25">
      <c r="A5" s="61"/>
      <c r="B5" s="59"/>
      <c r="C5" s="1" t="s">
        <v>2</v>
      </c>
      <c r="D5" s="1" t="s">
        <v>3</v>
      </c>
      <c r="E5" s="1" t="s">
        <v>4</v>
      </c>
      <c r="F5" s="59"/>
      <c r="G5" s="1" t="s">
        <v>8</v>
      </c>
      <c r="H5" s="1" t="s">
        <v>9</v>
      </c>
      <c r="I5" s="1" t="s">
        <v>10</v>
      </c>
      <c r="J5" s="1" t="s">
        <v>97</v>
      </c>
      <c r="K5" s="1" t="s">
        <v>14</v>
      </c>
      <c r="L5" s="1" t="s">
        <v>15</v>
      </c>
      <c r="M5" s="1" t="s">
        <v>16</v>
      </c>
      <c r="N5" s="1" t="s">
        <v>17</v>
      </c>
    </row>
    <row r="6" spans="1:14" x14ac:dyDescent="0.25">
      <c r="A6">
        <v>1</v>
      </c>
      <c r="B6" s="7">
        <v>655</v>
      </c>
      <c r="C6" s="7">
        <v>54.18</v>
      </c>
      <c r="D6" s="7">
        <v>26.6</v>
      </c>
      <c r="E6" s="7">
        <v>86.76</v>
      </c>
      <c r="F6" s="7">
        <v>684.16</v>
      </c>
      <c r="G6" s="7">
        <v>0.28999999999999998</v>
      </c>
      <c r="H6" s="7">
        <v>7.65</v>
      </c>
      <c r="I6" s="7">
        <v>295.89999999999998</v>
      </c>
      <c r="J6" s="7">
        <v>5.74</v>
      </c>
      <c r="K6" s="7">
        <v>314.8</v>
      </c>
      <c r="L6" s="7">
        <v>405.1</v>
      </c>
      <c r="M6" s="7">
        <v>78.7</v>
      </c>
      <c r="N6" s="7">
        <v>5.52</v>
      </c>
    </row>
    <row r="7" spans="1:14" x14ac:dyDescent="0.25">
      <c r="A7">
        <v>2</v>
      </c>
      <c r="B7" s="6">
        <f>'2 день'!C6</f>
        <v>760</v>
      </c>
      <c r="C7" s="6">
        <f>'2 день'!D6</f>
        <v>15.4</v>
      </c>
      <c r="D7" s="6">
        <f>'2 день'!E6</f>
        <v>67.67</v>
      </c>
      <c r="E7" s="6">
        <f>'2 день'!F6</f>
        <v>73.89</v>
      </c>
      <c r="F7" s="6">
        <f>'2 день'!G6</f>
        <v>481.92</v>
      </c>
      <c r="G7" s="6">
        <f>'2 день'!H6</f>
        <v>0.23</v>
      </c>
      <c r="H7" s="6">
        <f>'2 день'!I6</f>
        <v>21.93</v>
      </c>
      <c r="I7" s="6">
        <f>'2 день'!J6</f>
        <v>420.78</v>
      </c>
      <c r="J7" s="6">
        <f>'2 день'!K6</f>
        <v>3.38</v>
      </c>
      <c r="K7" s="6">
        <f>'2 день'!L6</f>
        <v>95</v>
      </c>
      <c r="L7" s="6">
        <f>'2 день'!M6</f>
        <v>188.4</v>
      </c>
      <c r="M7" s="6">
        <f>'2 день'!N6</f>
        <v>63.9</v>
      </c>
      <c r="N7" s="6">
        <f>'2 день'!O6</f>
        <v>5.08</v>
      </c>
    </row>
    <row r="8" spans="1:14" x14ac:dyDescent="0.25">
      <c r="A8">
        <v>3</v>
      </c>
      <c r="B8" s="6">
        <f>'3 день'!C6</f>
        <v>750</v>
      </c>
      <c r="C8" s="6">
        <f>'3 день'!D6</f>
        <v>31.96</v>
      </c>
      <c r="D8" s="6">
        <f>'3 день'!E6</f>
        <v>25.099999999999998</v>
      </c>
      <c r="E8" s="6">
        <f>'3 день'!F6</f>
        <v>106.53999999999999</v>
      </c>
      <c r="F8" s="6">
        <f>'3 день'!G6</f>
        <v>780.8</v>
      </c>
      <c r="G8" s="6">
        <f>'3 день'!H6</f>
        <v>0.52</v>
      </c>
      <c r="H8" s="6">
        <f>'3 день'!I6</f>
        <v>95.43</v>
      </c>
      <c r="I8" s="6">
        <f>'3 день'!J6</f>
        <v>223.67000000000002</v>
      </c>
      <c r="J8" s="6">
        <f>'3 день'!K6</f>
        <v>12.719999999999999</v>
      </c>
      <c r="K8" s="6">
        <f>'3 день'!L6</f>
        <v>109.3</v>
      </c>
      <c r="L8" s="6">
        <f>'3 день'!M6</f>
        <v>423.99999999999994</v>
      </c>
      <c r="M8" s="6">
        <f>'3 день'!N6</f>
        <v>74.599999999999994</v>
      </c>
      <c r="N8" s="6">
        <f>'3 день'!O6</f>
        <v>9.8299999999999983</v>
      </c>
    </row>
    <row r="9" spans="1:14" x14ac:dyDescent="0.25">
      <c r="A9">
        <v>4</v>
      </c>
      <c r="B9" s="6">
        <v>770</v>
      </c>
      <c r="C9" s="6">
        <v>28.42</v>
      </c>
      <c r="D9" s="6">
        <v>22.82</v>
      </c>
      <c r="E9" s="6">
        <v>107.76</v>
      </c>
      <c r="F9" s="6">
        <v>750.2</v>
      </c>
      <c r="G9" s="6">
        <v>0.44</v>
      </c>
      <c r="H9" s="6">
        <v>26.72</v>
      </c>
      <c r="I9" s="6">
        <v>283.22000000000003</v>
      </c>
      <c r="J9" s="6">
        <v>10.050000000000001</v>
      </c>
      <c r="K9" s="6">
        <v>131.1</v>
      </c>
      <c r="L9" s="6">
        <v>402.5</v>
      </c>
      <c r="M9" s="6">
        <v>183.3</v>
      </c>
      <c r="N9" s="6">
        <v>8.92</v>
      </c>
    </row>
    <row r="10" spans="1:14" x14ac:dyDescent="0.25">
      <c r="A10">
        <v>5</v>
      </c>
      <c r="B10" s="6">
        <f>'5 день'!C6</f>
        <v>760</v>
      </c>
      <c r="C10" s="6">
        <f>'5 день'!D6</f>
        <v>31.68</v>
      </c>
      <c r="D10" s="6">
        <f>'5 день'!E6</f>
        <v>28</v>
      </c>
      <c r="E10" s="6">
        <f>'5 день'!F6</f>
        <v>84.28</v>
      </c>
      <c r="F10" s="6">
        <f>'5 день'!G6</f>
        <v>727.62</v>
      </c>
      <c r="G10" s="6">
        <f>'5 день'!H6</f>
        <v>0.33</v>
      </c>
      <c r="H10" s="6">
        <f>'5 день'!I6</f>
        <v>18.68</v>
      </c>
      <c r="I10" s="6">
        <f>'5 день'!J6</f>
        <v>284.26</v>
      </c>
      <c r="J10" s="6">
        <f>'5 день'!K6</f>
        <v>13.51</v>
      </c>
      <c r="K10" s="6">
        <f>'5 день'!L6</f>
        <v>160.1</v>
      </c>
      <c r="L10" s="6">
        <f>'5 день'!M6</f>
        <v>458.09999999999997</v>
      </c>
      <c r="M10" s="6">
        <f>'5 день'!N6</f>
        <v>129.69999999999999</v>
      </c>
      <c r="N10" s="6">
        <f>'5 день'!O6</f>
        <v>5.2100000000000009</v>
      </c>
    </row>
    <row r="11" spans="1:14" x14ac:dyDescent="0.25">
      <c r="A11">
        <v>6</v>
      </c>
      <c r="B11" s="6">
        <f>'6 день'!C6</f>
        <v>655</v>
      </c>
      <c r="C11" s="6">
        <f>'6 день'!D6</f>
        <v>28.36</v>
      </c>
      <c r="D11" s="6">
        <f>'6 день'!E6</f>
        <v>34</v>
      </c>
      <c r="E11" s="6">
        <f>'6 день'!F6</f>
        <v>99.339999999999989</v>
      </c>
      <c r="F11" s="6">
        <f>'6 день'!G6</f>
        <v>815.80000000000007</v>
      </c>
      <c r="G11" s="6">
        <f>'6 день'!H6</f>
        <v>0.5</v>
      </c>
      <c r="H11" s="6">
        <f>'6 день'!I6</f>
        <v>6.0799999999999992</v>
      </c>
      <c r="I11" s="6">
        <f>'6 день'!J6</f>
        <v>272.55</v>
      </c>
      <c r="J11" s="6">
        <f>'6 день'!K6</f>
        <v>6.8199999999999994</v>
      </c>
      <c r="K11" s="6">
        <f>'6 день'!L6</f>
        <v>300.5</v>
      </c>
      <c r="L11" s="6">
        <f>'6 день'!M6</f>
        <v>537.69999999999993</v>
      </c>
      <c r="M11" s="6">
        <f>'6 день'!N6</f>
        <v>134.39999999999998</v>
      </c>
      <c r="N11" s="26">
        <f>'6 день'!O6</f>
        <v>6.5</v>
      </c>
    </row>
    <row r="12" spans="1:14" x14ac:dyDescent="0.25">
      <c r="A12">
        <v>7</v>
      </c>
      <c r="B12" s="6">
        <f>'7 день'!C6</f>
        <v>760</v>
      </c>
      <c r="C12" s="6">
        <f>'7 день'!D6</f>
        <v>16.88</v>
      </c>
      <c r="D12" s="6">
        <f>'7 день'!E6</f>
        <v>16.2</v>
      </c>
      <c r="E12" s="6">
        <f>'7 день'!F6</f>
        <v>86.86</v>
      </c>
      <c r="F12" s="6">
        <f>'7 день'!G6</f>
        <v>561.48</v>
      </c>
      <c r="G12" s="6">
        <f>'7 день'!H6</f>
        <v>0.25</v>
      </c>
      <c r="H12" s="6">
        <f>'7 день'!I6</f>
        <v>17.48</v>
      </c>
      <c r="I12" s="6">
        <f>'7 день'!J6</f>
        <v>551.59999999999991</v>
      </c>
      <c r="J12" s="6">
        <f>'7 день'!K6</f>
        <v>3.8600000000000003</v>
      </c>
      <c r="K12" s="6">
        <f>'7 день'!L6</f>
        <v>95</v>
      </c>
      <c r="L12" s="6">
        <f>'7 день'!M6</f>
        <v>215.7</v>
      </c>
      <c r="M12" s="6">
        <f>'7 день'!N6</f>
        <v>75.3</v>
      </c>
      <c r="N12" s="6">
        <f>'7 день'!O6</f>
        <v>3.9000000000000004</v>
      </c>
    </row>
    <row r="13" spans="1:14" x14ac:dyDescent="0.25">
      <c r="A13">
        <v>8</v>
      </c>
      <c r="B13" s="49">
        <f>'8 день'!C6</f>
        <v>690</v>
      </c>
      <c r="C13" s="48">
        <f>'8 день'!D6</f>
        <v>36.020000000000003</v>
      </c>
      <c r="D13" s="48">
        <f>'8 день'!E6</f>
        <v>23.240000000000002</v>
      </c>
      <c r="E13" s="48">
        <f>'8 день'!F6</f>
        <v>91.06</v>
      </c>
      <c r="F13" s="49">
        <f>'8 день'!G6</f>
        <v>717.44</v>
      </c>
      <c r="G13" s="48">
        <f>'8 день'!H6</f>
        <v>0.24</v>
      </c>
      <c r="H13" s="48">
        <f>'8 день'!I6</f>
        <v>6.13</v>
      </c>
      <c r="I13" s="48">
        <f>'8 день'!J6</f>
        <v>84.02</v>
      </c>
      <c r="J13" s="48">
        <f>'8 день'!K6</f>
        <v>3.9399999999999995</v>
      </c>
      <c r="K13" s="48">
        <f>'8 день'!L6</f>
        <v>265.5</v>
      </c>
      <c r="L13" s="48">
        <f>'8 день'!M6</f>
        <v>424.69999999999993</v>
      </c>
      <c r="M13" s="48">
        <f>'8 день'!N6</f>
        <v>90.699999999999989</v>
      </c>
      <c r="N13" s="48">
        <f>'8 день'!O6</f>
        <v>5.01</v>
      </c>
    </row>
    <row r="14" spans="1:14" x14ac:dyDescent="0.25">
      <c r="A14">
        <v>9</v>
      </c>
      <c r="B14" s="49">
        <f>'9 день'!C6</f>
        <v>815</v>
      </c>
      <c r="C14" s="48">
        <f>'9 день'!D6</f>
        <v>42.579999999999991</v>
      </c>
      <c r="D14" s="48">
        <f>'9 день'!E6</f>
        <v>24.599999999999998</v>
      </c>
      <c r="E14" s="48">
        <f>'9 день'!F6</f>
        <v>107.66</v>
      </c>
      <c r="F14" s="49">
        <f>'9 день'!G6</f>
        <v>822.38000000000011</v>
      </c>
      <c r="G14" s="48">
        <f>'9 день'!H6</f>
        <v>0.71000000000000008</v>
      </c>
      <c r="H14" s="48">
        <f>'9 день'!I6</f>
        <v>30.689999999999998</v>
      </c>
      <c r="I14" s="48">
        <f>'9 день'!J6</f>
        <v>400.38000000000005</v>
      </c>
      <c r="J14" s="48">
        <f>'9 день'!K6</f>
        <v>11.729999999999999</v>
      </c>
      <c r="K14" s="48">
        <f>'9 день'!L6</f>
        <v>182.20000000000002</v>
      </c>
      <c r="L14" s="48">
        <f>'9 день'!M6</f>
        <v>512.79999999999995</v>
      </c>
      <c r="M14" s="48">
        <f>'9 день'!N6</f>
        <v>154.5</v>
      </c>
      <c r="N14" s="48">
        <f>'9 день'!O6</f>
        <v>11.690000000000001</v>
      </c>
    </row>
    <row r="15" spans="1:14" x14ac:dyDescent="0.25">
      <c r="A15">
        <v>10</v>
      </c>
      <c r="B15" s="6">
        <f>'10 день'!C6</f>
        <v>840</v>
      </c>
      <c r="C15" s="6">
        <f>'10 день'!D6</f>
        <v>24.78</v>
      </c>
      <c r="D15" s="6">
        <f>'10 день'!E6</f>
        <v>14.8</v>
      </c>
      <c r="E15" s="6">
        <f>'10 день'!F6</f>
        <v>97.759999999999991</v>
      </c>
      <c r="F15" s="6">
        <f>'10 день'!G6</f>
        <v>623.16000000000008</v>
      </c>
      <c r="G15" s="6">
        <f>'10 день'!H6</f>
        <v>0.4</v>
      </c>
      <c r="H15" s="6">
        <f>'10 день'!I6</f>
        <v>19.779999999999998</v>
      </c>
      <c r="I15" s="6">
        <f>'10 день'!J6</f>
        <v>366.4</v>
      </c>
      <c r="J15" s="6">
        <f>'10 день'!K6</f>
        <v>7.67</v>
      </c>
      <c r="K15" s="6">
        <f>'10 день'!L6</f>
        <v>149.78</v>
      </c>
      <c r="L15" s="6">
        <f>'10 день'!M6</f>
        <v>368.19999999999993</v>
      </c>
      <c r="M15" s="6">
        <f>'10 день'!N6</f>
        <v>111.39999999999999</v>
      </c>
      <c r="N15" s="6">
        <f>'10 день'!O6</f>
        <v>5.5300000000000011</v>
      </c>
    </row>
    <row r="16" spans="1:14" x14ac:dyDescent="0.25">
      <c r="A16" t="s">
        <v>181</v>
      </c>
      <c r="B16" s="6">
        <f>SUM(B6:B15)</f>
        <v>7455</v>
      </c>
      <c r="C16" s="6">
        <f>SUM(C6:C15)</f>
        <v>310.26</v>
      </c>
      <c r="D16" s="6">
        <f>SUM(D6:D15)</f>
        <v>283.03000000000003</v>
      </c>
      <c r="E16" s="6">
        <f>SUM(E6:E15)</f>
        <v>941.91</v>
      </c>
      <c r="F16" s="6">
        <f>SUM(F6:F15)</f>
        <v>6964.96</v>
      </c>
      <c r="G16" s="6">
        <f t="shared" ref="G16:H16" si="0">SUM(G6:G15)</f>
        <v>3.9099999999999997</v>
      </c>
      <c r="H16" s="6">
        <f t="shared" si="0"/>
        <v>250.57000000000002</v>
      </c>
      <c r="I16" s="6">
        <f t="shared" ref="I16:N16" si="1">SUM(I6:I15)</f>
        <v>3182.7799999999997</v>
      </c>
      <c r="J16" s="6">
        <f t="shared" si="1"/>
        <v>79.42</v>
      </c>
      <c r="K16" s="6">
        <f t="shared" si="1"/>
        <v>1803.2800000000002</v>
      </c>
      <c r="L16" s="6">
        <f t="shared" si="1"/>
        <v>3937.1999999999989</v>
      </c>
      <c r="M16" s="6">
        <f t="shared" si="1"/>
        <v>1096.5</v>
      </c>
      <c r="N16" s="6">
        <f t="shared" si="1"/>
        <v>67.19</v>
      </c>
    </row>
    <row r="18" spans="1:14" x14ac:dyDescent="0.25">
      <c r="A18" t="s">
        <v>182</v>
      </c>
      <c r="B18">
        <f t="shared" ref="B18:N18" si="2">AVERAGE(B6:B15)</f>
        <v>745.5</v>
      </c>
      <c r="C18">
        <f t="shared" si="2"/>
        <v>31.026</v>
      </c>
      <c r="D18">
        <f t="shared" si="2"/>
        <v>28.303000000000004</v>
      </c>
      <c r="E18">
        <f t="shared" si="2"/>
        <v>94.191000000000003</v>
      </c>
      <c r="F18">
        <f t="shared" si="2"/>
        <v>696.49599999999998</v>
      </c>
      <c r="G18">
        <f t="shared" si="2"/>
        <v>0.39099999999999996</v>
      </c>
      <c r="H18">
        <f t="shared" si="2"/>
        <v>25.057000000000002</v>
      </c>
      <c r="I18">
        <f t="shared" si="2"/>
        <v>318.27799999999996</v>
      </c>
      <c r="J18">
        <f t="shared" si="2"/>
        <v>7.9420000000000002</v>
      </c>
      <c r="K18">
        <f t="shared" si="2"/>
        <v>180.32800000000003</v>
      </c>
      <c r="L18">
        <f t="shared" si="2"/>
        <v>393.71999999999991</v>
      </c>
      <c r="M18">
        <f t="shared" si="2"/>
        <v>109.65</v>
      </c>
      <c r="N18">
        <f t="shared" si="2"/>
        <v>6.7189999999999994</v>
      </c>
    </row>
  </sheetData>
  <mergeCells count="6">
    <mergeCell ref="K4:N4"/>
    <mergeCell ref="A4:A5"/>
    <mergeCell ref="B4:B5"/>
    <mergeCell ref="C4:E4"/>
    <mergeCell ref="F4:F5"/>
    <mergeCell ref="G4:J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6"/>
  <sheetViews>
    <sheetView workbookViewId="0">
      <selection activeCell="F25" sqref="F25"/>
    </sheetView>
  </sheetViews>
  <sheetFormatPr defaultRowHeight="15" x14ac:dyDescent="0.25"/>
  <sheetData>
    <row r="6" spans="1:15" x14ac:dyDescent="0.25">
      <c r="A6" s="64"/>
      <c r="B6" s="6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51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2"/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5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5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5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5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5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5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5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51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52"/>
      <c r="B22" s="23"/>
      <c r="C22" s="2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52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52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52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52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52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5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A30" s="54"/>
      <c r="B30" s="24"/>
      <c r="C30" s="2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54"/>
      <c r="B31" s="24"/>
      <c r="C31" s="2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54"/>
      <c r="B32" s="24"/>
      <c r="C32" s="2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5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</sheetData>
  <mergeCells count="5">
    <mergeCell ref="A6:B6"/>
    <mergeCell ref="A7:A8"/>
    <mergeCell ref="A9:A20"/>
    <mergeCell ref="A21:A28"/>
    <mergeCell ref="A30:A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opLeftCell="A4" workbookViewId="0">
      <selection activeCell="N24" sqref="N24"/>
    </sheetView>
  </sheetViews>
  <sheetFormatPr defaultRowHeight="15" x14ac:dyDescent="0.25"/>
  <cols>
    <col min="1" max="1" width="10.7109375" customWidth="1"/>
    <col min="2" max="2" width="27.28515625" customWidth="1"/>
    <col min="3" max="3" width="8.5703125" customWidth="1"/>
    <col min="4" max="6" width="7.28515625" customWidth="1"/>
    <col min="8" max="9" width="7.28515625" customWidth="1"/>
    <col min="10" max="10" width="8.28515625" customWidth="1"/>
    <col min="11" max="11" width="7.28515625" customWidth="1"/>
    <col min="12" max="14" width="8.5703125" customWidth="1"/>
    <col min="15" max="15" width="7.85546875" customWidth="1"/>
  </cols>
  <sheetData>
    <row r="1" spans="1:17" x14ac:dyDescent="0.25">
      <c r="A1" t="s">
        <v>25</v>
      </c>
    </row>
    <row r="2" spans="1:17" x14ac:dyDescent="0.25">
      <c r="A2" t="s">
        <v>95</v>
      </c>
    </row>
    <row r="3" spans="1:17" x14ac:dyDescent="0.25">
      <c r="A3" t="s">
        <v>0</v>
      </c>
    </row>
    <row r="4" spans="1:17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7" ht="42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7" x14ac:dyDescent="0.25">
      <c r="A6" s="64" t="s">
        <v>52</v>
      </c>
      <c r="B6" s="65"/>
      <c r="C6" s="6">
        <f>SUM(C7+C9+C20+C29+C34+C35)</f>
        <v>760</v>
      </c>
      <c r="D6" s="6">
        <v>15.4</v>
      </c>
      <c r="E6" s="6">
        <v>67.67</v>
      </c>
      <c r="F6" s="6">
        <v>73.89</v>
      </c>
      <c r="G6" s="6">
        <v>481.92</v>
      </c>
      <c r="H6" s="6">
        <v>0.23</v>
      </c>
      <c r="I6" s="6">
        <v>21.93</v>
      </c>
      <c r="J6" s="6">
        <v>420.78</v>
      </c>
      <c r="K6" s="6">
        <v>3.38</v>
      </c>
      <c r="L6" s="6">
        <v>95</v>
      </c>
      <c r="M6" s="6">
        <v>188.4</v>
      </c>
      <c r="N6" s="6">
        <v>63.9</v>
      </c>
      <c r="O6" s="6">
        <v>5.08</v>
      </c>
    </row>
    <row r="7" spans="1:17" ht="15.75" customHeight="1" x14ac:dyDescent="0.25">
      <c r="A7" s="51" t="s">
        <v>57</v>
      </c>
      <c r="B7" s="8" t="s">
        <v>96</v>
      </c>
      <c r="C7" s="6">
        <v>80</v>
      </c>
      <c r="D7" s="6">
        <v>0.6</v>
      </c>
      <c r="E7" s="6">
        <v>0.1</v>
      </c>
      <c r="F7" s="6">
        <v>2</v>
      </c>
      <c r="G7" s="6">
        <v>11.3</v>
      </c>
      <c r="H7" s="6">
        <v>0.02</v>
      </c>
      <c r="I7" s="6">
        <v>8</v>
      </c>
      <c r="J7" s="6">
        <v>8</v>
      </c>
      <c r="K7" s="6">
        <v>0.16</v>
      </c>
      <c r="L7" s="6">
        <v>18.399999999999999</v>
      </c>
      <c r="M7" s="6">
        <v>33.6</v>
      </c>
      <c r="N7" s="6">
        <v>11.2</v>
      </c>
      <c r="O7" s="6">
        <v>0.48</v>
      </c>
    </row>
    <row r="8" spans="1:17" x14ac:dyDescent="0.25">
      <c r="A8" s="52"/>
      <c r="B8" s="5" t="s">
        <v>98</v>
      </c>
      <c r="C8" s="4">
        <v>90.4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  <c r="Q8" s="2"/>
    </row>
    <row r="9" spans="1:17" x14ac:dyDescent="0.25">
      <c r="A9" s="51" t="s">
        <v>100</v>
      </c>
      <c r="B9" s="6" t="s">
        <v>101</v>
      </c>
      <c r="C9" s="6">
        <v>200</v>
      </c>
      <c r="D9" s="6">
        <v>4.62</v>
      </c>
      <c r="E9" s="6">
        <v>60.06</v>
      </c>
      <c r="F9" s="6">
        <v>5.7</v>
      </c>
      <c r="G9" s="6">
        <v>96.06</v>
      </c>
      <c r="H9" s="6">
        <v>0.02</v>
      </c>
      <c r="I9" s="6">
        <v>10.76</v>
      </c>
      <c r="J9" s="6">
        <v>108.2</v>
      </c>
      <c r="K9" s="6">
        <v>0.49</v>
      </c>
      <c r="L9" s="6">
        <v>37.200000000000003</v>
      </c>
      <c r="M9" s="6">
        <v>31</v>
      </c>
      <c r="N9" s="6">
        <v>13</v>
      </c>
      <c r="O9" s="6">
        <v>0.48</v>
      </c>
    </row>
    <row r="10" spans="1:17" x14ac:dyDescent="0.25">
      <c r="A10" s="52"/>
      <c r="B10" s="9" t="s">
        <v>43</v>
      </c>
      <c r="C10" s="9">
        <v>10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7" x14ac:dyDescent="0.25">
      <c r="A11" s="52"/>
      <c r="B11" s="9" t="s">
        <v>102</v>
      </c>
      <c r="C11" s="9">
        <v>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7" x14ac:dyDescent="0.25">
      <c r="A12" s="52"/>
      <c r="B12" s="9" t="s">
        <v>103</v>
      </c>
      <c r="C12" s="9">
        <v>1.2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7" x14ac:dyDescent="0.25">
      <c r="A13" s="52"/>
      <c r="B13" s="9" t="s">
        <v>104</v>
      </c>
      <c r="C13" s="9">
        <v>70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7" x14ac:dyDescent="0.25">
      <c r="A14" s="52"/>
      <c r="B14" s="9" t="s">
        <v>42</v>
      </c>
      <c r="C14" s="9">
        <v>10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7" x14ac:dyDescent="0.25">
      <c r="A15" s="52"/>
      <c r="B15" s="9" t="s">
        <v>81</v>
      </c>
      <c r="C15" s="9">
        <v>10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7" x14ac:dyDescent="0.25">
      <c r="A16" s="52"/>
      <c r="B16" s="9" t="s">
        <v>105</v>
      </c>
      <c r="C16" s="9">
        <v>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52"/>
      <c r="B17" s="9" t="s">
        <v>84</v>
      </c>
      <c r="C17" s="9">
        <v>0.3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52"/>
      <c r="B18" s="9" t="s">
        <v>85</v>
      </c>
      <c r="C18" s="9">
        <v>160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53"/>
      <c r="B19" s="9" t="s">
        <v>106</v>
      </c>
      <c r="C19" s="9">
        <v>20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51" t="s">
        <v>76</v>
      </c>
      <c r="B20" s="6" t="s">
        <v>117</v>
      </c>
      <c r="C20" s="6">
        <v>200</v>
      </c>
      <c r="D20" s="6">
        <v>27.3</v>
      </c>
      <c r="E20" s="6">
        <v>8.1</v>
      </c>
      <c r="F20" s="6">
        <v>33.200000000000003</v>
      </c>
      <c r="G20" s="6">
        <v>314.60000000000002</v>
      </c>
      <c r="H20" s="6">
        <v>0.08</v>
      </c>
      <c r="I20" s="6">
        <v>2.36</v>
      </c>
      <c r="J20" s="6">
        <v>147</v>
      </c>
      <c r="K20" s="6">
        <v>7.98</v>
      </c>
      <c r="L20" s="6">
        <v>20</v>
      </c>
      <c r="M20" s="6">
        <v>23.4</v>
      </c>
      <c r="N20" s="6">
        <v>108</v>
      </c>
      <c r="O20" s="6">
        <v>2</v>
      </c>
    </row>
    <row r="21" spans="1:15" x14ac:dyDescent="0.25">
      <c r="A21" s="52"/>
      <c r="B21" s="4" t="s">
        <v>89</v>
      </c>
      <c r="C21" s="4">
        <v>45.3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52"/>
      <c r="B22" s="4" t="s">
        <v>118</v>
      </c>
      <c r="C22" s="4">
        <v>120.6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52"/>
      <c r="B23" s="4" t="s">
        <v>36</v>
      </c>
      <c r="C23" s="4">
        <v>13.4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" customHeight="1" x14ac:dyDescent="0.25">
      <c r="A24" s="52"/>
      <c r="B24" s="4" t="s">
        <v>103</v>
      </c>
      <c r="C24" s="4">
        <v>10.7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" customHeight="1" x14ac:dyDescent="0.25">
      <c r="A25" s="52"/>
      <c r="B25" s="4" t="s">
        <v>38</v>
      </c>
      <c r="C25" s="4">
        <v>8.4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 x14ac:dyDescent="0.25">
      <c r="A26" s="52"/>
      <c r="B26" s="4" t="s">
        <v>82</v>
      </c>
      <c r="C26" s="4">
        <v>6.7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8" customHeight="1" x14ac:dyDescent="0.25">
      <c r="A27" s="52"/>
      <c r="B27" s="4" t="s">
        <v>84</v>
      </c>
      <c r="C27" s="4">
        <v>0.8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53"/>
      <c r="B28" s="4" t="s">
        <v>46</v>
      </c>
      <c r="C28" s="4">
        <v>181.4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51" t="s">
        <v>67</v>
      </c>
      <c r="B29" s="8" t="s">
        <v>110</v>
      </c>
      <c r="C29" s="6">
        <v>200</v>
      </c>
      <c r="D29" s="6">
        <v>0.3</v>
      </c>
      <c r="E29" s="6">
        <v>0</v>
      </c>
      <c r="F29" s="6">
        <v>6.7</v>
      </c>
      <c r="G29" s="6">
        <v>27.9</v>
      </c>
      <c r="H29" s="6">
        <v>0</v>
      </c>
      <c r="I29" s="6">
        <v>1.1599999999999999</v>
      </c>
      <c r="J29" s="6">
        <v>0.38</v>
      </c>
      <c r="K29" s="6">
        <v>0.1</v>
      </c>
      <c r="L29" s="6">
        <v>6.9</v>
      </c>
      <c r="M29" s="6">
        <v>8.5</v>
      </c>
      <c r="N29" s="6">
        <v>4.5999999999999996</v>
      </c>
      <c r="O29" s="6">
        <v>0.8</v>
      </c>
    </row>
    <row r="30" spans="1:15" x14ac:dyDescent="0.25">
      <c r="A30" s="52"/>
      <c r="B30" s="5" t="s">
        <v>94</v>
      </c>
      <c r="C30" s="4">
        <v>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52"/>
      <c r="B31" s="5" t="s">
        <v>45</v>
      </c>
      <c r="C31" s="4">
        <v>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52"/>
      <c r="B32" s="5" t="s">
        <v>68</v>
      </c>
      <c r="C32" s="4">
        <v>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53"/>
      <c r="B33" s="5" t="s">
        <v>46</v>
      </c>
      <c r="C33" s="4">
        <v>195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6" t="s">
        <v>26</v>
      </c>
      <c r="B34" s="6" t="s">
        <v>111</v>
      </c>
      <c r="C34" s="6">
        <v>50</v>
      </c>
      <c r="D34" s="6">
        <v>1.58</v>
      </c>
      <c r="E34" s="6">
        <v>0.2</v>
      </c>
      <c r="F34" s="6">
        <v>9.66</v>
      </c>
      <c r="G34" s="6">
        <v>46.76</v>
      </c>
      <c r="H34" s="6">
        <v>0.02</v>
      </c>
      <c r="I34" s="6">
        <v>0</v>
      </c>
      <c r="J34" s="6">
        <v>0</v>
      </c>
      <c r="K34" s="6">
        <v>0.26</v>
      </c>
      <c r="L34" s="6">
        <v>4.5999999999999996</v>
      </c>
      <c r="M34" s="6">
        <v>17.399999999999999</v>
      </c>
      <c r="N34" s="6">
        <v>6.6</v>
      </c>
      <c r="O34" s="6">
        <v>0.22</v>
      </c>
    </row>
    <row r="35" spans="1:15" x14ac:dyDescent="0.25">
      <c r="A35" s="6" t="s">
        <v>27</v>
      </c>
      <c r="B35" s="6" t="s">
        <v>112</v>
      </c>
      <c r="C35" s="6">
        <v>30</v>
      </c>
      <c r="D35" s="6">
        <v>3.6</v>
      </c>
      <c r="E35" s="6">
        <v>0.5</v>
      </c>
      <c r="F35" s="6">
        <v>23.3</v>
      </c>
      <c r="G35" s="6">
        <v>112.2</v>
      </c>
      <c r="H35" s="6">
        <v>0.1</v>
      </c>
      <c r="I35" s="6">
        <v>0</v>
      </c>
      <c r="J35" s="6">
        <v>0</v>
      </c>
      <c r="K35" s="6">
        <v>1.2</v>
      </c>
      <c r="L35" s="6">
        <v>9.9</v>
      </c>
      <c r="M35" s="6">
        <v>47.9</v>
      </c>
      <c r="N35" s="6">
        <v>10.5</v>
      </c>
      <c r="O35" s="6">
        <v>2.2000000000000002</v>
      </c>
    </row>
    <row r="37" spans="1:15" x14ac:dyDescent="0.25">
      <c r="A37" s="66"/>
      <c r="B37" s="67"/>
      <c r="C37" s="67"/>
      <c r="D37" s="66"/>
      <c r="E37" s="66"/>
      <c r="F37" s="66"/>
      <c r="G37" s="67"/>
      <c r="H37" s="66"/>
      <c r="I37" s="66"/>
      <c r="J37" s="66"/>
      <c r="K37" s="66"/>
      <c r="L37" s="66"/>
      <c r="M37" s="66"/>
      <c r="N37" s="66"/>
      <c r="O37" s="66"/>
    </row>
    <row r="38" spans="1:15" x14ac:dyDescent="0.25">
      <c r="A38" s="66"/>
      <c r="B38" s="67"/>
      <c r="C38" s="67"/>
      <c r="D38" s="10"/>
      <c r="E38" s="10"/>
      <c r="F38" s="10"/>
      <c r="G38" s="67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68"/>
      <c r="B39" s="6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69"/>
      <c r="B40" s="69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8"/>
      <c r="B41" s="19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x14ac:dyDescent="0.25">
      <c r="A42" s="18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7" spans="1:15" x14ac:dyDescent="0.25">
      <c r="A47" s="60"/>
      <c r="B47" s="58"/>
      <c r="C47" s="58"/>
      <c r="D47" s="55"/>
      <c r="E47" s="56"/>
      <c r="F47" s="57"/>
      <c r="G47" s="58"/>
      <c r="H47" s="55"/>
      <c r="I47" s="56"/>
      <c r="J47" s="56"/>
      <c r="K47" s="57"/>
      <c r="L47" s="55"/>
      <c r="M47" s="56"/>
      <c r="N47" s="56"/>
      <c r="O47" s="57"/>
    </row>
    <row r="48" spans="1:15" x14ac:dyDescent="0.25">
      <c r="A48" s="61"/>
      <c r="B48" s="59"/>
      <c r="C48" s="59"/>
      <c r="D48" s="1"/>
      <c r="E48" s="1"/>
      <c r="F48" s="1"/>
      <c r="G48" s="59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64"/>
      <c r="B49" s="6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2"/>
      <c r="B50" s="6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51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52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52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52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53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51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52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52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3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64"/>
      <c r="B61" s="6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51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52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3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1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5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2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2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2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52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2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2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2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3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1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2"/>
      <c r="B76" s="15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5">
      <c r="A77" s="52"/>
      <c r="B77" s="1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5">
      <c r="A78" s="52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52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52"/>
      <c r="B80" s="1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25">
      <c r="A81" s="53"/>
      <c r="B81" s="1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x14ac:dyDescent="0.25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</sheetData>
  <mergeCells count="36">
    <mergeCell ref="A40:B40"/>
    <mergeCell ref="A29:A33"/>
    <mergeCell ref="L4:O4"/>
    <mergeCell ref="A6:B6"/>
    <mergeCell ref="A4:A5"/>
    <mergeCell ref="B4:B5"/>
    <mergeCell ref="C4:C5"/>
    <mergeCell ref="D4:F4"/>
    <mergeCell ref="G4:G5"/>
    <mergeCell ref="H4:K4"/>
    <mergeCell ref="L47:O47"/>
    <mergeCell ref="G37:G38"/>
    <mergeCell ref="H37:K37"/>
    <mergeCell ref="L37:O37"/>
    <mergeCell ref="C47:C48"/>
    <mergeCell ref="D47:F47"/>
    <mergeCell ref="G47:G48"/>
    <mergeCell ref="H47:K47"/>
    <mergeCell ref="C37:C38"/>
    <mergeCell ref="D37:F37"/>
    <mergeCell ref="A75:A81"/>
    <mergeCell ref="A62:A64"/>
    <mergeCell ref="A7:A8"/>
    <mergeCell ref="A9:A19"/>
    <mergeCell ref="A61:B61"/>
    <mergeCell ref="A47:A48"/>
    <mergeCell ref="A20:A28"/>
    <mergeCell ref="A56:A59"/>
    <mergeCell ref="A65:A74"/>
    <mergeCell ref="A49:B49"/>
    <mergeCell ref="A50:B50"/>
    <mergeCell ref="A51:A55"/>
    <mergeCell ref="A37:A38"/>
    <mergeCell ref="B37:B38"/>
    <mergeCell ref="B47:B48"/>
    <mergeCell ref="A39:B39"/>
  </mergeCells>
  <phoneticPr fontId="4" type="noConversion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4" workbookViewId="0">
      <selection activeCell="C38" sqref="C38"/>
    </sheetView>
  </sheetViews>
  <sheetFormatPr defaultRowHeight="15" x14ac:dyDescent="0.25"/>
  <cols>
    <col min="1" max="1" width="12.42578125" customWidth="1"/>
    <col min="2" max="2" width="25.140625" customWidth="1"/>
    <col min="4" max="4" width="7.140625" customWidth="1"/>
    <col min="5" max="5" width="7" customWidth="1"/>
    <col min="6" max="6" width="8.140625" customWidth="1"/>
    <col min="8" max="8" width="7" customWidth="1"/>
    <col min="9" max="9" width="7.140625" customWidth="1"/>
    <col min="10" max="10" width="7.7109375" customWidth="1"/>
    <col min="11" max="11" width="7.140625" customWidth="1"/>
  </cols>
  <sheetData>
    <row r="1" spans="1:15" x14ac:dyDescent="0.25">
      <c r="A1" t="s">
        <v>25</v>
      </c>
    </row>
    <row r="2" spans="1:15" x14ac:dyDescent="0.25">
      <c r="A2" t="s">
        <v>53</v>
      </c>
    </row>
    <row r="3" spans="1:15" x14ac:dyDescent="0.25">
      <c r="A3" t="s">
        <v>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x14ac:dyDescent="0.25">
      <c r="A6" s="64" t="s">
        <v>51</v>
      </c>
      <c r="B6" s="65"/>
      <c r="C6" s="6">
        <f t="shared" ref="C6:I6" si="0">SUM(C8+C10+C19+C24+C32+C36+C37)</f>
        <v>750</v>
      </c>
      <c r="D6" s="6">
        <f t="shared" si="0"/>
        <v>31.96</v>
      </c>
      <c r="E6" s="6">
        <f t="shared" si="0"/>
        <v>25.099999999999998</v>
      </c>
      <c r="F6" s="6">
        <f t="shared" si="0"/>
        <v>106.53999999999999</v>
      </c>
      <c r="G6" s="6">
        <f t="shared" si="0"/>
        <v>780.8</v>
      </c>
      <c r="H6" s="6">
        <f t="shared" si="0"/>
        <v>0.52</v>
      </c>
      <c r="I6" s="6">
        <f t="shared" si="0"/>
        <v>95.43</v>
      </c>
      <c r="J6" s="6">
        <f>SUM(J8+J10+J19+J24+J32+J36+J38)</f>
        <v>223.67000000000002</v>
      </c>
      <c r="K6" s="6">
        <f>SUM(K8+K10+K19+K24+K32+K36+K37)</f>
        <v>12.719999999999999</v>
      </c>
      <c r="L6" s="6">
        <f>SUM(L8+L10+L19+L24+L32+L36+L37)</f>
        <v>109.3</v>
      </c>
      <c r="M6" s="6">
        <f>SUM(M8+M10+M19+M24+M32+M36+M37)</f>
        <v>423.99999999999994</v>
      </c>
      <c r="N6" s="6">
        <f>SUM(N8+N10+N19+N24+N32+N36+N37)</f>
        <v>74.599999999999994</v>
      </c>
      <c r="O6" s="6">
        <f>SUM(O8+O10+O19+O24+O32+O36+O37)</f>
        <v>9.8299999999999983</v>
      </c>
    </row>
    <row r="7" spans="1:15" x14ac:dyDescent="0.25">
      <c r="A7" s="64" t="s">
        <v>20</v>
      </c>
      <c r="B7" s="6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1" t="s">
        <v>120</v>
      </c>
      <c r="B8" s="8" t="s">
        <v>121</v>
      </c>
      <c r="C8" s="6">
        <v>40</v>
      </c>
      <c r="D8" s="6">
        <v>0.8</v>
      </c>
      <c r="E8" s="6">
        <v>0.1</v>
      </c>
      <c r="F8" s="6">
        <v>4.0999999999999996</v>
      </c>
      <c r="G8" s="6">
        <v>20.9</v>
      </c>
      <c r="H8" s="6">
        <v>0.01</v>
      </c>
      <c r="I8" s="6">
        <v>0.77</v>
      </c>
      <c r="J8" s="6">
        <v>0.5</v>
      </c>
      <c r="K8" s="6">
        <v>0.28000000000000003</v>
      </c>
      <c r="L8" s="6">
        <v>14.8</v>
      </c>
      <c r="M8" s="6">
        <v>14.3</v>
      </c>
      <c r="N8" s="6">
        <v>4.5</v>
      </c>
      <c r="O8" s="6">
        <v>0.13</v>
      </c>
    </row>
    <row r="9" spans="1:15" ht="30" x14ac:dyDescent="0.25">
      <c r="A9" s="52"/>
      <c r="B9" s="5" t="s">
        <v>122</v>
      </c>
      <c r="C9" s="4">
        <v>62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32" t="s">
        <v>129</v>
      </c>
      <c r="B10" s="6" t="s">
        <v>130</v>
      </c>
      <c r="C10" s="6">
        <v>200</v>
      </c>
      <c r="D10" s="6">
        <v>6.68</v>
      </c>
      <c r="E10" s="6">
        <v>4.5999999999999996</v>
      </c>
      <c r="F10" s="6">
        <v>16.28</v>
      </c>
      <c r="G10" s="6">
        <v>133.13999999999999</v>
      </c>
      <c r="H10" s="6">
        <v>0.15</v>
      </c>
      <c r="I10" s="6">
        <v>4.76</v>
      </c>
      <c r="J10" s="6">
        <v>97.2</v>
      </c>
      <c r="K10" s="6">
        <v>1.67</v>
      </c>
      <c r="L10" s="6">
        <v>27</v>
      </c>
      <c r="M10" s="6">
        <v>80.400000000000006</v>
      </c>
      <c r="N10" s="6">
        <v>29</v>
      </c>
      <c r="O10" s="6">
        <v>1.48</v>
      </c>
    </row>
    <row r="11" spans="1:15" ht="14.25" customHeight="1" x14ac:dyDescent="0.25">
      <c r="A11" s="33"/>
      <c r="B11" s="4" t="s">
        <v>47</v>
      </c>
      <c r="C11" s="4">
        <v>68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1.25" customHeight="1" x14ac:dyDescent="0.25">
      <c r="A12" s="33"/>
      <c r="B12" s="4" t="s">
        <v>131</v>
      </c>
      <c r="C12" s="4">
        <v>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33"/>
      <c r="B13" s="4" t="s">
        <v>42</v>
      </c>
      <c r="C13" s="4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2" customHeight="1" x14ac:dyDescent="0.25">
      <c r="A14" s="33"/>
      <c r="B14" s="4" t="s">
        <v>81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33"/>
      <c r="B15" s="4" t="s">
        <v>105</v>
      </c>
      <c r="C15" s="4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5" customHeight="1" x14ac:dyDescent="0.25">
      <c r="A16" s="33"/>
      <c r="B16" s="4" t="s">
        <v>84</v>
      </c>
      <c r="C16" s="4">
        <v>0.3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6" ht="11.25" customHeight="1" x14ac:dyDescent="0.25">
      <c r="A17" s="33"/>
      <c r="B17" s="4" t="s">
        <v>85</v>
      </c>
      <c r="C17" s="4">
        <v>130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6" ht="11.25" customHeight="1" x14ac:dyDescent="0.25">
      <c r="A18" s="34"/>
      <c r="B18" s="4" t="s">
        <v>86</v>
      </c>
      <c r="C18" s="4">
        <v>20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ht="16.5" customHeight="1" x14ac:dyDescent="0.25">
      <c r="A19" s="51" t="s">
        <v>71</v>
      </c>
      <c r="B19" s="6" t="s">
        <v>123</v>
      </c>
      <c r="C19" s="6">
        <v>150</v>
      </c>
      <c r="D19" s="6">
        <v>5.3</v>
      </c>
      <c r="E19" s="6">
        <v>5.5</v>
      </c>
      <c r="F19" s="6">
        <v>32.700000000000003</v>
      </c>
      <c r="G19" s="6">
        <v>202</v>
      </c>
      <c r="H19" s="6">
        <v>0.06</v>
      </c>
      <c r="I19" s="6">
        <v>0</v>
      </c>
      <c r="J19" s="6">
        <v>26.6</v>
      </c>
      <c r="K19" s="6">
        <v>1.19</v>
      </c>
      <c r="L19" s="6">
        <v>11</v>
      </c>
      <c r="M19" s="6">
        <v>40</v>
      </c>
      <c r="N19" s="6">
        <v>7</v>
      </c>
      <c r="O19" s="6">
        <v>0.7</v>
      </c>
    </row>
    <row r="20" spans="1:16" ht="12.75" customHeight="1" x14ac:dyDescent="0.25">
      <c r="A20" s="52"/>
      <c r="B20" s="4" t="s">
        <v>108</v>
      </c>
      <c r="C20" s="4">
        <v>51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6" ht="11.25" customHeight="1" x14ac:dyDescent="0.25">
      <c r="A21" s="52"/>
      <c r="B21" s="4" t="s">
        <v>58</v>
      </c>
      <c r="C21" s="4">
        <v>6.8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ht="13.5" customHeight="1" x14ac:dyDescent="0.25">
      <c r="A22" s="52"/>
      <c r="B22" s="4" t="s">
        <v>84</v>
      </c>
      <c r="C22" s="4">
        <v>0.5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ht="11.25" customHeight="1" x14ac:dyDescent="0.25">
      <c r="A23" s="52"/>
      <c r="B23" s="4" t="s">
        <v>46</v>
      </c>
      <c r="C23" s="4">
        <v>306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30" x14ac:dyDescent="0.25">
      <c r="A24" s="6" t="s">
        <v>59</v>
      </c>
      <c r="B24" s="8" t="s">
        <v>124</v>
      </c>
      <c r="C24" s="6">
        <v>80</v>
      </c>
      <c r="D24" s="6">
        <v>13.4</v>
      </c>
      <c r="E24" s="6">
        <v>14</v>
      </c>
      <c r="F24" s="6">
        <v>5.3</v>
      </c>
      <c r="G24" s="6">
        <v>200.5</v>
      </c>
      <c r="H24" s="6">
        <v>0.17</v>
      </c>
      <c r="I24" s="6">
        <v>9.9</v>
      </c>
      <c r="J24" s="6">
        <v>1.33</v>
      </c>
      <c r="K24" s="6">
        <v>7.93</v>
      </c>
      <c r="L24" s="6">
        <v>31</v>
      </c>
      <c r="M24" s="6">
        <v>221</v>
      </c>
      <c r="N24" s="6">
        <v>14</v>
      </c>
      <c r="O24" s="6">
        <v>4.5999999999999996</v>
      </c>
    </row>
    <row r="25" spans="1:16" ht="12" customHeight="1" x14ac:dyDescent="0.25">
      <c r="A25" s="51"/>
      <c r="B25" s="23" t="s">
        <v>125</v>
      </c>
      <c r="C25" s="24">
        <v>77.900000000000006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6" ht="12" customHeight="1" x14ac:dyDescent="0.25">
      <c r="A26" s="52"/>
      <c r="B26" s="9" t="s">
        <v>102</v>
      </c>
      <c r="C26" s="9">
        <v>1.3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6" ht="12" customHeight="1" x14ac:dyDescent="0.25">
      <c r="A27" s="52"/>
      <c r="B27" s="9" t="s">
        <v>43</v>
      </c>
      <c r="C27" s="9">
        <v>26.7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6" ht="12" customHeight="1" x14ac:dyDescent="0.25">
      <c r="A28" s="52"/>
      <c r="B28" s="9" t="s">
        <v>58</v>
      </c>
      <c r="C28" s="9">
        <v>1.3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6" ht="12" customHeight="1" x14ac:dyDescent="0.25">
      <c r="A29" s="52"/>
      <c r="B29" s="9" t="s">
        <v>105</v>
      </c>
      <c r="C29" s="9">
        <v>6.7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6" ht="12" customHeight="1" x14ac:dyDescent="0.25">
      <c r="A30" s="52"/>
      <c r="B30" s="9" t="s">
        <v>84</v>
      </c>
      <c r="C30" s="9">
        <v>1.3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6" ht="12.75" customHeight="1" x14ac:dyDescent="0.25">
      <c r="A31" s="53"/>
      <c r="B31" s="9" t="s">
        <v>46</v>
      </c>
      <c r="C31" s="9">
        <v>29.3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x14ac:dyDescent="0.25">
      <c r="A32" s="6" t="s">
        <v>126</v>
      </c>
      <c r="B32" s="6" t="s">
        <v>127</v>
      </c>
      <c r="C32" s="6">
        <v>200</v>
      </c>
      <c r="D32" s="6">
        <v>0.6</v>
      </c>
      <c r="E32" s="6">
        <v>0.2</v>
      </c>
      <c r="F32" s="6">
        <v>15.2</v>
      </c>
      <c r="G32" s="6">
        <v>65.3</v>
      </c>
      <c r="H32" s="6">
        <v>0.01</v>
      </c>
      <c r="I32" s="6">
        <v>80</v>
      </c>
      <c r="J32" s="6">
        <v>98.04</v>
      </c>
      <c r="K32" s="6">
        <v>0.19</v>
      </c>
      <c r="L32" s="6">
        <v>11</v>
      </c>
      <c r="M32" s="6">
        <v>3</v>
      </c>
      <c r="N32" s="6">
        <v>3</v>
      </c>
      <c r="O32" s="6">
        <v>0.5</v>
      </c>
      <c r="P32" s="41"/>
    </row>
    <row r="33" spans="1:15" x14ac:dyDescent="0.25">
      <c r="A33" s="6"/>
      <c r="B33" s="24" t="s">
        <v>128</v>
      </c>
      <c r="C33" s="24">
        <v>21.4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5">
      <c r="A34" s="6"/>
      <c r="B34" s="24" t="s">
        <v>45</v>
      </c>
      <c r="C34" s="24">
        <v>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6"/>
      <c r="B35" s="24" t="s">
        <v>46</v>
      </c>
      <c r="C35" s="24">
        <v>230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 t="s">
        <v>26</v>
      </c>
      <c r="B36" s="6" t="s">
        <v>21</v>
      </c>
      <c r="C36" s="6">
        <v>50</v>
      </c>
      <c r="D36" s="6">
        <v>1.58</v>
      </c>
      <c r="E36" s="6">
        <v>0.2</v>
      </c>
      <c r="F36" s="6">
        <v>9.66</v>
      </c>
      <c r="G36" s="6">
        <v>46.76</v>
      </c>
      <c r="H36" s="6">
        <v>0.02</v>
      </c>
      <c r="I36" s="6">
        <v>0</v>
      </c>
      <c r="J36" s="6">
        <v>0</v>
      </c>
      <c r="K36" s="6">
        <v>0.26</v>
      </c>
      <c r="L36" s="6">
        <v>4.5999999999999996</v>
      </c>
      <c r="M36" s="6">
        <v>17.399999999999999</v>
      </c>
      <c r="N36" s="6">
        <v>6.6</v>
      </c>
      <c r="O36" s="6">
        <v>0.22</v>
      </c>
    </row>
    <row r="37" spans="1:15" x14ac:dyDescent="0.25">
      <c r="A37" s="6" t="s">
        <v>27</v>
      </c>
      <c r="B37" s="6" t="s">
        <v>112</v>
      </c>
      <c r="C37" s="6">
        <v>30</v>
      </c>
      <c r="D37" s="6">
        <v>3.6</v>
      </c>
      <c r="E37" s="6">
        <v>0.5</v>
      </c>
      <c r="F37" s="6">
        <v>23.3</v>
      </c>
      <c r="G37" s="6">
        <v>112.2</v>
      </c>
      <c r="H37" s="6">
        <v>0.1</v>
      </c>
      <c r="I37" s="6">
        <v>0</v>
      </c>
      <c r="J37" s="6">
        <v>0</v>
      </c>
      <c r="K37" s="6">
        <v>1.2</v>
      </c>
      <c r="L37" s="6">
        <v>9.9</v>
      </c>
      <c r="M37" s="6">
        <v>47.9</v>
      </c>
      <c r="N37" s="6">
        <v>10.5</v>
      </c>
      <c r="O37" s="6">
        <v>2.2000000000000002</v>
      </c>
    </row>
    <row r="43" spans="1:1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5">
      <c r="A46" s="66"/>
      <c r="B46" s="67"/>
      <c r="C46" s="67"/>
      <c r="D46" s="66"/>
      <c r="E46" s="66"/>
      <c r="F46" s="66"/>
      <c r="G46" s="67"/>
      <c r="H46" s="66"/>
      <c r="I46" s="66"/>
      <c r="J46" s="66"/>
      <c r="K46" s="66"/>
      <c r="L46" s="66"/>
      <c r="M46" s="66"/>
      <c r="N46" s="66"/>
      <c r="O46" s="66"/>
    </row>
    <row r="47" spans="1:15" x14ac:dyDescent="0.25">
      <c r="A47" s="66"/>
      <c r="B47" s="67"/>
      <c r="C47" s="67"/>
      <c r="D47" s="10"/>
      <c r="E47" s="10"/>
      <c r="F47" s="10"/>
      <c r="G47" s="67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68"/>
      <c r="B48" s="68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5">
      <c r="A49" s="69"/>
      <c r="B49" s="69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3" spans="1:15" x14ac:dyDescent="0.25">
      <c r="A53" s="60"/>
      <c r="B53" s="58"/>
      <c r="C53" s="58"/>
      <c r="D53" s="55"/>
      <c r="E53" s="56"/>
      <c r="F53" s="57"/>
      <c r="G53" s="58"/>
      <c r="H53" s="55"/>
      <c r="I53" s="56"/>
      <c r="J53" s="56"/>
      <c r="K53" s="57"/>
      <c r="L53" s="55"/>
      <c r="M53" s="56"/>
      <c r="N53" s="56"/>
      <c r="O53" s="57"/>
    </row>
    <row r="54" spans="1:15" x14ac:dyDescent="0.25">
      <c r="A54" s="61"/>
      <c r="B54" s="59"/>
      <c r="C54" s="59"/>
      <c r="D54" s="1"/>
      <c r="E54" s="1"/>
      <c r="F54" s="1"/>
      <c r="G54" s="59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64"/>
      <c r="B55" s="6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2"/>
      <c r="B56" s="6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51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52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2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2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2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2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53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1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2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3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64"/>
      <c r="B68" s="65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51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52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2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3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1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5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5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5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5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25">
      <c r="A84" s="5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5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6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51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5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5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</sheetData>
  <mergeCells count="37">
    <mergeCell ref="A49:B49"/>
    <mergeCell ref="A46:A47"/>
    <mergeCell ref="B46:B47"/>
    <mergeCell ref="L53:O53"/>
    <mergeCell ref="A55:B55"/>
    <mergeCell ref="C53:C54"/>
    <mergeCell ref="D53:F53"/>
    <mergeCell ref="G53:G54"/>
    <mergeCell ref="H53:K53"/>
    <mergeCell ref="L46:O46"/>
    <mergeCell ref="A48:B48"/>
    <mergeCell ref="G46:G47"/>
    <mergeCell ref="D46:F46"/>
    <mergeCell ref="H46:K46"/>
    <mergeCell ref="A80:A85"/>
    <mergeCell ref="A87:A89"/>
    <mergeCell ref="A53:A54"/>
    <mergeCell ref="A64:A66"/>
    <mergeCell ref="A68:B68"/>
    <mergeCell ref="A57:A63"/>
    <mergeCell ref="B53:B54"/>
    <mergeCell ref="A73:A79"/>
    <mergeCell ref="A56:B56"/>
    <mergeCell ref="A69:A72"/>
    <mergeCell ref="L4:O4"/>
    <mergeCell ref="A6:B6"/>
    <mergeCell ref="A4:A5"/>
    <mergeCell ref="B4:B5"/>
    <mergeCell ref="C4:C5"/>
    <mergeCell ref="D4:F4"/>
    <mergeCell ref="G4:G5"/>
    <mergeCell ref="H4:K4"/>
    <mergeCell ref="A8:A9"/>
    <mergeCell ref="A19:A23"/>
    <mergeCell ref="A25:A31"/>
    <mergeCell ref="C46:C47"/>
    <mergeCell ref="A7:B7"/>
  </mergeCells>
  <phoneticPr fontId="4" type="noConversion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selection activeCell="A39" sqref="A39"/>
    </sheetView>
  </sheetViews>
  <sheetFormatPr defaultRowHeight="15" x14ac:dyDescent="0.25"/>
  <cols>
    <col min="1" max="1" width="12.5703125" customWidth="1"/>
    <col min="2" max="2" width="22.85546875" customWidth="1"/>
    <col min="4" max="6" width="7.7109375" customWidth="1"/>
    <col min="8" max="11" width="7.7109375" customWidth="1"/>
  </cols>
  <sheetData>
    <row r="1" spans="1:15" x14ac:dyDescent="0.25">
      <c r="A1" t="s">
        <v>25</v>
      </c>
    </row>
    <row r="2" spans="1:15" x14ac:dyDescent="0.25">
      <c r="A2" t="s">
        <v>23</v>
      </c>
    </row>
    <row r="3" spans="1:15" x14ac:dyDescent="0.25">
      <c r="A3" t="s">
        <v>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4.2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x14ac:dyDescent="0.25">
      <c r="A6" s="64" t="s">
        <v>51</v>
      </c>
      <c r="B6" s="65"/>
      <c r="C6" s="6">
        <v>770</v>
      </c>
      <c r="D6" s="6">
        <v>28.42</v>
      </c>
      <c r="E6" s="6">
        <v>22.82</v>
      </c>
      <c r="F6" s="6">
        <v>107.76</v>
      </c>
      <c r="G6" s="6">
        <v>750.2</v>
      </c>
      <c r="H6" s="6">
        <v>0.44</v>
      </c>
      <c r="I6" s="6">
        <v>26.72</v>
      </c>
      <c r="J6" s="6">
        <v>283.22000000000003</v>
      </c>
      <c r="K6" s="6">
        <v>10.050000000000001</v>
      </c>
      <c r="L6" s="6">
        <v>131.1</v>
      </c>
      <c r="M6" s="6">
        <v>402.5</v>
      </c>
      <c r="N6" s="6">
        <v>183.3</v>
      </c>
      <c r="O6" s="6">
        <v>8.92</v>
      </c>
    </row>
    <row r="7" spans="1:15" x14ac:dyDescent="0.25">
      <c r="A7" s="64" t="s">
        <v>20</v>
      </c>
      <c r="B7" s="6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1" t="s">
        <v>75</v>
      </c>
      <c r="B8" s="8" t="s">
        <v>113</v>
      </c>
      <c r="C8" s="6">
        <v>80</v>
      </c>
      <c r="D8" s="6">
        <v>0.9</v>
      </c>
      <c r="E8" s="6">
        <v>0.2</v>
      </c>
      <c r="F8" s="6">
        <v>3</v>
      </c>
      <c r="G8" s="6">
        <v>17.100000000000001</v>
      </c>
      <c r="H8" s="6">
        <v>0.05</v>
      </c>
      <c r="I8" s="6">
        <v>20</v>
      </c>
      <c r="J8" s="6">
        <v>106.4</v>
      </c>
      <c r="K8" s="6">
        <v>0.56000000000000005</v>
      </c>
      <c r="L8" s="6">
        <v>11.2</v>
      </c>
      <c r="M8" s="6">
        <v>20.8</v>
      </c>
      <c r="N8" s="6">
        <v>16</v>
      </c>
      <c r="O8" s="6">
        <v>0.7</v>
      </c>
    </row>
    <row r="9" spans="1:15" ht="16.5" customHeight="1" x14ac:dyDescent="0.25">
      <c r="A9" s="52"/>
      <c r="B9" s="5" t="s">
        <v>34</v>
      </c>
      <c r="C9" s="4">
        <v>90.4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51" t="s">
        <v>61</v>
      </c>
      <c r="B10" s="6" t="s">
        <v>99</v>
      </c>
      <c r="C10" s="6">
        <v>200</v>
      </c>
      <c r="D10" s="6">
        <v>4.9400000000000004</v>
      </c>
      <c r="E10" s="6">
        <v>6.22</v>
      </c>
      <c r="F10" s="6">
        <v>11.2</v>
      </c>
      <c r="G10" s="6">
        <v>120.74</v>
      </c>
      <c r="H10" s="6">
        <v>0.04</v>
      </c>
      <c r="I10" s="6">
        <v>6.42</v>
      </c>
      <c r="J10" s="6">
        <v>106.5</v>
      </c>
      <c r="K10" s="6">
        <v>0.78</v>
      </c>
      <c r="L10" s="6">
        <v>25.4</v>
      </c>
      <c r="M10" s="6">
        <v>40.4</v>
      </c>
      <c r="N10" s="6">
        <v>15.2</v>
      </c>
      <c r="O10" s="6">
        <v>0.5</v>
      </c>
    </row>
    <row r="11" spans="1:15" ht="12" customHeight="1" x14ac:dyDescent="0.25">
      <c r="A11" s="52"/>
      <c r="B11" s="4" t="s">
        <v>37</v>
      </c>
      <c r="C11" s="4">
        <v>27.2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2.75" customHeight="1" x14ac:dyDescent="0.25">
      <c r="A12" s="52"/>
      <c r="B12" s="4" t="s">
        <v>40</v>
      </c>
      <c r="C12" s="4">
        <v>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1.25" customHeight="1" x14ac:dyDescent="0.25">
      <c r="A13" s="52"/>
      <c r="B13" s="4" t="s">
        <v>38</v>
      </c>
      <c r="C13" s="4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2"/>
      <c r="B14" s="4" t="s">
        <v>41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2"/>
      <c r="B15" s="4" t="s">
        <v>35</v>
      </c>
      <c r="C15" s="4">
        <v>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1.25" customHeight="1" x14ac:dyDescent="0.25">
      <c r="A16" s="52"/>
      <c r="B16" s="4" t="s">
        <v>44</v>
      </c>
      <c r="C16" s="4">
        <v>30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7" x14ac:dyDescent="0.25">
      <c r="A17" s="52"/>
      <c r="B17" s="4" t="s">
        <v>43</v>
      </c>
      <c r="C17" s="4">
        <v>10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7" x14ac:dyDescent="0.25">
      <c r="A18" s="52"/>
      <c r="B18" s="4" t="s">
        <v>60</v>
      </c>
      <c r="C18" s="4">
        <v>0.3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7" ht="10.5" customHeight="1" x14ac:dyDescent="0.25">
      <c r="A19" s="52"/>
      <c r="B19" s="4" t="s">
        <v>85</v>
      </c>
      <c r="C19" s="4">
        <v>170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7" ht="12" customHeight="1" x14ac:dyDescent="0.25">
      <c r="A20" s="53"/>
      <c r="B20" s="4" t="s">
        <v>39</v>
      </c>
      <c r="C20" s="4">
        <v>20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"/>
    </row>
    <row r="21" spans="1:17" x14ac:dyDescent="0.25">
      <c r="A21" s="51" t="s">
        <v>116</v>
      </c>
      <c r="B21" s="6" t="s">
        <v>114</v>
      </c>
      <c r="C21" s="6">
        <v>60</v>
      </c>
      <c r="D21" s="6">
        <v>8.6999999999999993</v>
      </c>
      <c r="E21" s="6">
        <v>8.8000000000000007</v>
      </c>
      <c r="F21" s="6">
        <v>4.9000000000000004</v>
      </c>
      <c r="G21" s="6">
        <v>133.6</v>
      </c>
      <c r="H21" s="6">
        <v>0.02</v>
      </c>
      <c r="I21" s="6">
        <v>0.3</v>
      </c>
      <c r="J21" s="6">
        <v>1.1000000000000001</v>
      </c>
      <c r="K21" s="6">
        <v>3.22</v>
      </c>
      <c r="L21" s="6">
        <v>16</v>
      </c>
      <c r="M21" s="6">
        <v>92</v>
      </c>
      <c r="N21" s="6">
        <v>13</v>
      </c>
      <c r="O21" s="6">
        <v>1.2</v>
      </c>
    </row>
    <row r="22" spans="1:17" ht="14.25" customHeight="1" x14ac:dyDescent="0.25">
      <c r="A22" s="52"/>
      <c r="B22" s="4" t="s">
        <v>89</v>
      </c>
      <c r="C22" s="4">
        <v>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7" x14ac:dyDescent="0.25">
      <c r="A23" s="52"/>
      <c r="B23" s="4" t="s">
        <v>48</v>
      </c>
      <c r="C23" s="4">
        <v>8.4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7" x14ac:dyDescent="0.25">
      <c r="A24" s="52"/>
      <c r="B24" s="4" t="s">
        <v>115</v>
      </c>
      <c r="C24" s="4">
        <v>51.5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7" x14ac:dyDescent="0.25">
      <c r="A25" s="52"/>
      <c r="B25" s="4" t="s">
        <v>38</v>
      </c>
      <c r="C25" s="4">
        <v>7.5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7" x14ac:dyDescent="0.25">
      <c r="A26" s="52"/>
      <c r="B26" s="4" t="s">
        <v>60</v>
      </c>
      <c r="C26" s="4">
        <v>0.3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"/>
      <c r="Q26" s="2"/>
    </row>
    <row r="27" spans="1:17" x14ac:dyDescent="0.25">
      <c r="A27" s="52"/>
      <c r="B27" s="4" t="s">
        <v>82</v>
      </c>
      <c r="C27" s="4">
        <v>2.4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"/>
      <c r="Q27" s="2"/>
    </row>
    <row r="28" spans="1:17" ht="24.75" customHeight="1" x14ac:dyDescent="0.25">
      <c r="A28" s="6" t="s">
        <v>62</v>
      </c>
      <c r="B28" s="8" t="s">
        <v>33</v>
      </c>
      <c r="C28" s="6">
        <v>150</v>
      </c>
      <c r="D28" s="6">
        <v>8.1999999999999993</v>
      </c>
      <c r="E28" s="6">
        <v>6.9</v>
      </c>
      <c r="F28" s="6">
        <v>35.9</v>
      </c>
      <c r="G28" s="6">
        <v>238.9</v>
      </c>
      <c r="H28" s="6">
        <v>0.21</v>
      </c>
      <c r="I28" s="6">
        <v>0</v>
      </c>
      <c r="J28" s="6">
        <v>27.5</v>
      </c>
      <c r="K28" s="6">
        <v>3.98</v>
      </c>
      <c r="L28" s="6">
        <v>14</v>
      </c>
      <c r="M28" s="6">
        <v>180</v>
      </c>
      <c r="N28" s="6">
        <v>120</v>
      </c>
      <c r="O28" s="6">
        <v>4</v>
      </c>
      <c r="P28" s="2"/>
      <c r="Q28" s="2"/>
    </row>
    <row r="29" spans="1:17" ht="12.75" customHeight="1" x14ac:dyDescent="0.25">
      <c r="A29" s="51"/>
      <c r="B29" s="23" t="s">
        <v>63</v>
      </c>
      <c r="C29" s="24">
        <v>69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"/>
      <c r="Q29" s="2"/>
    </row>
    <row r="30" spans="1:17" x14ac:dyDescent="0.25">
      <c r="A30" s="52"/>
      <c r="B30" s="9" t="s">
        <v>58</v>
      </c>
      <c r="C30" s="9">
        <v>6.8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7" x14ac:dyDescent="0.25">
      <c r="A31" s="53"/>
      <c r="B31" s="9" t="s">
        <v>60</v>
      </c>
      <c r="C31" s="9">
        <v>0.5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7" x14ac:dyDescent="0.25">
      <c r="A32" s="6"/>
      <c r="B32" s="24" t="s">
        <v>46</v>
      </c>
      <c r="C32" s="24">
        <v>102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 t="s">
        <v>64</v>
      </c>
      <c r="B33" s="6" t="s">
        <v>65</v>
      </c>
      <c r="C33" s="6">
        <v>200</v>
      </c>
      <c r="D33" s="6">
        <v>0.5</v>
      </c>
      <c r="E33" s="6">
        <v>0</v>
      </c>
      <c r="F33" s="6">
        <v>19.8</v>
      </c>
      <c r="G33" s="6">
        <v>81</v>
      </c>
      <c r="H33" s="6">
        <v>0</v>
      </c>
      <c r="I33" s="6">
        <v>0</v>
      </c>
      <c r="J33" s="6">
        <v>15</v>
      </c>
      <c r="K33" s="6">
        <v>0.05</v>
      </c>
      <c r="L33" s="6">
        <v>50</v>
      </c>
      <c r="M33" s="6">
        <v>4</v>
      </c>
      <c r="N33" s="6">
        <v>2</v>
      </c>
      <c r="O33" s="6">
        <v>0.1</v>
      </c>
    </row>
    <row r="34" spans="1:15" ht="12.75" customHeight="1" x14ac:dyDescent="0.25">
      <c r="A34" s="6"/>
      <c r="B34" s="24" t="s">
        <v>66</v>
      </c>
      <c r="C34" s="24">
        <v>26.8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3.5" customHeight="1" x14ac:dyDescent="0.25">
      <c r="A35" s="6"/>
      <c r="B35" s="24" t="s">
        <v>45</v>
      </c>
      <c r="C35" s="24">
        <v>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24" t="s">
        <v>46</v>
      </c>
      <c r="C36" s="24">
        <v>190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6" t="s">
        <v>26</v>
      </c>
      <c r="B37" s="6" t="s">
        <v>21</v>
      </c>
      <c r="C37" s="6">
        <v>50</v>
      </c>
      <c r="D37" s="6">
        <v>1.58</v>
      </c>
      <c r="E37" s="6">
        <v>0.2</v>
      </c>
      <c r="F37" s="6">
        <v>9.66</v>
      </c>
      <c r="G37" s="6">
        <v>46.76</v>
      </c>
      <c r="H37" s="6">
        <v>0.02</v>
      </c>
      <c r="I37" s="6">
        <v>0</v>
      </c>
      <c r="J37" s="6">
        <v>0</v>
      </c>
      <c r="K37" s="6">
        <v>0.26</v>
      </c>
      <c r="L37" s="6">
        <v>4.5999999999999996</v>
      </c>
      <c r="M37" s="6">
        <v>17.399999999999999</v>
      </c>
      <c r="N37" s="6">
        <v>6.6</v>
      </c>
      <c r="O37" s="6">
        <v>0.22</v>
      </c>
    </row>
    <row r="38" spans="1:15" x14ac:dyDescent="0.25">
      <c r="A38" s="6" t="s">
        <v>27</v>
      </c>
      <c r="B38" s="6" t="s">
        <v>28</v>
      </c>
      <c r="C38" s="6">
        <v>30</v>
      </c>
      <c r="D38" s="6">
        <v>3.6</v>
      </c>
      <c r="E38" s="6">
        <v>0.5</v>
      </c>
      <c r="F38" s="6">
        <v>23.3</v>
      </c>
      <c r="G38" s="6">
        <v>112.2</v>
      </c>
      <c r="H38" s="6">
        <v>0.1</v>
      </c>
      <c r="I38" s="6">
        <v>0</v>
      </c>
      <c r="J38" s="6">
        <v>0</v>
      </c>
      <c r="K38" s="6">
        <v>1.2</v>
      </c>
      <c r="L38" s="6">
        <v>9.9</v>
      </c>
      <c r="M38" s="6">
        <v>47.9</v>
      </c>
      <c r="N38" s="6">
        <v>10.5</v>
      </c>
      <c r="O38" s="6">
        <v>2.2000000000000002</v>
      </c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25">
      <c r="A49" s="66"/>
      <c r="B49" s="67"/>
      <c r="C49" s="67"/>
      <c r="D49" s="66"/>
      <c r="E49" s="66"/>
      <c r="F49" s="66"/>
      <c r="G49" s="67"/>
      <c r="H49" s="66"/>
      <c r="I49" s="66"/>
      <c r="J49" s="66"/>
      <c r="K49" s="66"/>
      <c r="L49" s="66"/>
      <c r="M49" s="66"/>
      <c r="N49" s="66"/>
      <c r="O49" s="66"/>
    </row>
    <row r="50" spans="1:15" x14ac:dyDescent="0.25">
      <c r="A50" s="66"/>
      <c r="B50" s="67"/>
      <c r="C50" s="67"/>
      <c r="D50" s="10"/>
      <c r="E50" s="10"/>
      <c r="F50" s="10"/>
      <c r="G50" s="67"/>
      <c r="H50" s="10"/>
      <c r="I50" s="10"/>
      <c r="J50" s="10"/>
      <c r="K50" s="10"/>
      <c r="L50" s="10"/>
      <c r="M50" s="10"/>
      <c r="N50" s="10"/>
      <c r="O50" s="10"/>
    </row>
    <row r="51" spans="1:15" x14ac:dyDescent="0.25">
      <c r="A51" s="68"/>
      <c r="B51" s="6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69"/>
      <c r="B52" s="69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6" spans="1:15" x14ac:dyDescent="0.25">
      <c r="A56" s="60"/>
      <c r="B56" s="58"/>
      <c r="C56" s="58"/>
      <c r="D56" s="55"/>
      <c r="E56" s="56"/>
      <c r="F56" s="57"/>
      <c r="G56" s="58"/>
      <c r="H56" s="55"/>
      <c r="I56" s="56"/>
      <c r="J56" s="56"/>
      <c r="K56" s="57"/>
      <c r="L56" s="55"/>
      <c r="M56" s="56"/>
      <c r="N56" s="56"/>
      <c r="O56" s="57"/>
    </row>
    <row r="57" spans="1:15" x14ac:dyDescent="0.25">
      <c r="A57" s="61"/>
      <c r="B57" s="59"/>
      <c r="C57" s="59"/>
      <c r="D57" s="1"/>
      <c r="E57" s="1"/>
      <c r="F57" s="1"/>
      <c r="G57" s="59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64"/>
      <c r="B58" s="6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62"/>
      <c r="B59" s="63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51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52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2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52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2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2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3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1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52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2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52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3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64"/>
      <c r="B73" s="6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6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51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51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5">
      <c r="A84" s="5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x14ac:dyDescent="0.25">
      <c r="A85" s="5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5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 s="5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x14ac:dyDescent="0.25">
      <c r="A88" s="5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x14ac:dyDescent="0.25">
      <c r="A89" s="51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5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25">
      <c r="A91" s="5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</sheetData>
  <mergeCells count="37">
    <mergeCell ref="A89:A91"/>
    <mergeCell ref="A56:A57"/>
    <mergeCell ref="B56:B57"/>
    <mergeCell ref="C56:C57"/>
    <mergeCell ref="A75:A82"/>
    <mergeCell ref="A83:A88"/>
    <mergeCell ref="A73:B73"/>
    <mergeCell ref="A60:A66"/>
    <mergeCell ref="A67:A71"/>
    <mergeCell ref="A58:B58"/>
    <mergeCell ref="A59:B59"/>
    <mergeCell ref="G49:G50"/>
    <mergeCell ref="G56:G57"/>
    <mergeCell ref="D56:F56"/>
    <mergeCell ref="B49:B50"/>
    <mergeCell ref="C49:C50"/>
    <mergeCell ref="D49:F49"/>
    <mergeCell ref="A51:B51"/>
    <mergeCell ref="A52:B52"/>
    <mergeCell ref="A49:A50"/>
    <mergeCell ref="H56:K56"/>
    <mergeCell ref="L56:O56"/>
    <mergeCell ref="H49:K49"/>
    <mergeCell ref="L49:O49"/>
    <mergeCell ref="L4:O4"/>
    <mergeCell ref="G4:G5"/>
    <mergeCell ref="H4:K4"/>
    <mergeCell ref="A6:B6"/>
    <mergeCell ref="A4:A5"/>
    <mergeCell ref="B4:B5"/>
    <mergeCell ref="C4:C5"/>
    <mergeCell ref="D4:F4"/>
    <mergeCell ref="A7:B7"/>
    <mergeCell ref="A8:A9"/>
    <mergeCell ref="A10:A20"/>
    <mergeCell ref="A21:A27"/>
    <mergeCell ref="A29:A31"/>
  </mergeCells>
  <phoneticPr fontId="4" type="noConversion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4" workbookViewId="0">
      <selection activeCell="O7" sqref="O7"/>
    </sheetView>
  </sheetViews>
  <sheetFormatPr defaultRowHeight="15" x14ac:dyDescent="0.25"/>
  <cols>
    <col min="1" max="1" width="10.140625" customWidth="1"/>
    <col min="2" max="2" width="22.140625" customWidth="1"/>
    <col min="4" max="4" width="8" customWidth="1"/>
    <col min="5" max="5" width="7.7109375" customWidth="1"/>
    <col min="6" max="6" width="7.5703125" customWidth="1"/>
    <col min="8" max="8" width="7.7109375" customWidth="1"/>
    <col min="9" max="9" width="7.5703125" customWidth="1"/>
    <col min="10" max="10" width="8.28515625" customWidth="1"/>
    <col min="11" max="11" width="8" customWidth="1"/>
  </cols>
  <sheetData>
    <row r="1" spans="1:15" x14ac:dyDescent="0.25">
      <c r="A1" t="s">
        <v>25</v>
      </c>
    </row>
    <row r="2" spans="1:15" x14ac:dyDescent="0.25">
      <c r="A2" t="s">
        <v>24</v>
      </c>
    </row>
    <row r="3" spans="1:15" x14ac:dyDescent="0.25">
      <c r="A3" t="s">
        <v>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11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x14ac:dyDescent="0.25">
      <c r="A6" s="64" t="s">
        <v>18</v>
      </c>
      <c r="B6" s="65"/>
      <c r="C6" s="6">
        <f>SUM(C8+C12+C21+C28+C32+C33)</f>
        <v>760</v>
      </c>
      <c r="D6" s="6">
        <f>SUM(D8+D12+D21+D28+D32+D34)</f>
        <v>31.68</v>
      </c>
      <c r="E6" s="6">
        <f t="shared" ref="E6:O6" si="0">SUM(E8+E12+E21+E28+E32+E33)</f>
        <v>28</v>
      </c>
      <c r="F6" s="6">
        <f t="shared" si="0"/>
        <v>84.28</v>
      </c>
      <c r="G6" s="6">
        <f t="shared" si="0"/>
        <v>727.62</v>
      </c>
      <c r="H6" s="6">
        <f t="shared" si="0"/>
        <v>0.33</v>
      </c>
      <c r="I6" s="6">
        <f t="shared" si="0"/>
        <v>18.68</v>
      </c>
      <c r="J6" s="6">
        <f t="shared" si="0"/>
        <v>284.26</v>
      </c>
      <c r="K6" s="6">
        <f t="shared" si="0"/>
        <v>13.51</v>
      </c>
      <c r="L6" s="6">
        <f t="shared" si="0"/>
        <v>160.1</v>
      </c>
      <c r="M6" s="6">
        <f t="shared" si="0"/>
        <v>458.09999999999997</v>
      </c>
      <c r="N6" s="6">
        <f t="shared" si="0"/>
        <v>129.69999999999999</v>
      </c>
      <c r="O6" s="6">
        <f t="shared" si="0"/>
        <v>5.2100000000000009</v>
      </c>
    </row>
    <row r="7" spans="1:15" x14ac:dyDescent="0.25">
      <c r="A7" s="64" t="s">
        <v>20</v>
      </c>
      <c r="B7" s="6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0" x14ac:dyDescent="0.25">
      <c r="A8" s="51" t="s">
        <v>138</v>
      </c>
      <c r="B8" s="8" t="s">
        <v>139</v>
      </c>
      <c r="C8" s="6">
        <v>80</v>
      </c>
      <c r="D8" s="6">
        <v>1.1000000000000001</v>
      </c>
      <c r="E8" s="6">
        <v>3.8</v>
      </c>
      <c r="F8" s="6">
        <v>6.1</v>
      </c>
      <c r="G8" s="6">
        <v>60.8</v>
      </c>
      <c r="H8" s="6">
        <v>0.01</v>
      </c>
      <c r="I8" s="6">
        <v>3.04</v>
      </c>
      <c r="J8" s="6">
        <v>0.9</v>
      </c>
      <c r="K8" s="6">
        <v>0.12</v>
      </c>
      <c r="L8" s="6">
        <v>26</v>
      </c>
      <c r="M8" s="6">
        <v>29</v>
      </c>
      <c r="N8" s="6">
        <v>15</v>
      </c>
      <c r="O8" s="6">
        <v>0.9</v>
      </c>
    </row>
    <row r="9" spans="1:15" x14ac:dyDescent="0.25">
      <c r="A9" s="52"/>
      <c r="B9" s="23" t="s">
        <v>49</v>
      </c>
      <c r="C9" s="24">
        <v>95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52"/>
      <c r="B10" s="5" t="s">
        <v>82</v>
      </c>
      <c r="C10" s="4">
        <v>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53"/>
      <c r="B11" s="5" t="s">
        <v>84</v>
      </c>
      <c r="C11" s="4">
        <v>0.3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1" t="s">
        <v>140</v>
      </c>
      <c r="B12" s="6" t="s">
        <v>141</v>
      </c>
      <c r="C12" s="6">
        <v>200</v>
      </c>
      <c r="D12" s="6">
        <v>7.9</v>
      </c>
      <c r="E12" s="6">
        <v>4.0999999999999996</v>
      </c>
      <c r="F12" s="6">
        <v>12.42</v>
      </c>
      <c r="G12" s="6">
        <v>117.96</v>
      </c>
      <c r="H12" s="6">
        <v>0.06</v>
      </c>
      <c r="I12" s="6">
        <v>5.84</v>
      </c>
      <c r="J12" s="6">
        <v>178.2</v>
      </c>
      <c r="K12" s="6">
        <v>3.2</v>
      </c>
      <c r="L12" s="6">
        <v>66.599999999999994</v>
      </c>
      <c r="M12" s="6">
        <v>108.8</v>
      </c>
      <c r="N12" s="6">
        <v>34.6</v>
      </c>
      <c r="O12" s="6">
        <v>0.89</v>
      </c>
    </row>
    <row r="13" spans="1:15" x14ac:dyDescent="0.25">
      <c r="A13" s="52"/>
      <c r="B13" s="9" t="s">
        <v>142</v>
      </c>
      <c r="C13" s="9">
        <v>36.1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52"/>
      <c r="B14" s="9" t="s">
        <v>47</v>
      </c>
      <c r="C14" s="9">
        <v>76.2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5" customHeight="1" x14ac:dyDescent="0.25">
      <c r="A15" s="52"/>
      <c r="B15" s="9" t="s">
        <v>89</v>
      </c>
      <c r="C15" s="9">
        <v>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52"/>
      <c r="B16" s="9" t="s">
        <v>42</v>
      </c>
      <c r="C16" s="9">
        <v>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52"/>
      <c r="B17" s="9" t="s">
        <v>81</v>
      </c>
      <c r="C17" s="9">
        <v>16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52"/>
      <c r="B18" s="9" t="s">
        <v>58</v>
      </c>
      <c r="C18" s="9">
        <v>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52"/>
      <c r="B19" s="9" t="s">
        <v>84</v>
      </c>
      <c r="C19" s="9">
        <v>0.3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53"/>
      <c r="B20" s="9" t="s">
        <v>46</v>
      </c>
      <c r="C20" s="9">
        <v>160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5.5" customHeight="1" x14ac:dyDescent="0.25">
      <c r="A21" s="51" t="s">
        <v>184</v>
      </c>
      <c r="B21" s="8" t="s">
        <v>185</v>
      </c>
      <c r="C21" s="6">
        <v>200</v>
      </c>
      <c r="D21" s="6">
        <v>20.100000000000001</v>
      </c>
      <c r="E21" s="6">
        <v>19.3</v>
      </c>
      <c r="F21" s="6">
        <v>17.100000000000001</v>
      </c>
      <c r="G21" s="6">
        <v>323</v>
      </c>
      <c r="H21" s="6">
        <v>0.13</v>
      </c>
      <c r="I21" s="6">
        <v>9.5</v>
      </c>
      <c r="J21" s="6">
        <v>35.200000000000003</v>
      </c>
      <c r="K21" s="6">
        <v>8.25</v>
      </c>
      <c r="L21" s="6">
        <v>25</v>
      </c>
      <c r="M21" s="6">
        <v>230</v>
      </c>
      <c r="N21" s="6">
        <v>45</v>
      </c>
      <c r="O21" s="6">
        <v>0.4</v>
      </c>
    </row>
    <row r="22" spans="1:15" ht="17.25" customHeight="1" x14ac:dyDescent="0.25">
      <c r="A22" s="52"/>
      <c r="B22" s="15" t="s">
        <v>47</v>
      </c>
      <c r="C22" s="9">
        <v>141.19999999999999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4.25" customHeight="1" x14ac:dyDescent="0.25">
      <c r="A23" s="52"/>
      <c r="B23" s="15" t="s">
        <v>186</v>
      </c>
      <c r="C23" s="9">
        <v>114.1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52"/>
      <c r="B24" s="15" t="s">
        <v>187</v>
      </c>
      <c r="C24" s="9">
        <v>6.5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52"/>
      <c r="B25" s="15" t="s">
        <v>42</v>
      </c>
      <c r="C25" s="9">
        <v>17.2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5">
      <c r="A26" s="52"/>
      <c r="B26" s="15" t="s">
        <v>58</v>
      </c>
      <c r="C26" s="9">
        <v>6.5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52"/>
      <c r="B27" s="15" t="s">
        <v>84</v>
      </c>
      <c r="C27" s="9">
        <v>0.8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51" t="s">
        <v>143</v>
      </c>
      <c r="B28" s="8" t="s">
        <v>144</v>
      </c>
      <c r="C28" s="6">
        <v>200</v>
      </c>
      <c r="D28" s="6">
        <v>1</v>
      </c>
      <c r="E28" s="6">
        <v>0.1</v>
      </c>
      <c r="F28" s="6">
        <v>15.7</v>
      </c>
      <c r="G28" s="6">
        <v>66.900000000000006</v>
      </c>
      <c r="H28" s="6">
        <v>0.01</v>
      </c>
      <c r="I28" s="6">
        <v>0.3</v>
      </c>
      <c r="J28" s="6">
        <v>69.959999999999994</v>
      </c>
      <c r="K28" s="6">
        <v>0.48</v>
      </c>
      <c r="L28" s="6">
        <v>28</v>
      </c>
      <c r="M28" s="6">
        <v>25</v>
      </c>
      <c r="N28" s="6">
        <v>18</v>
      </c>
      <c r="O28" s="6">
        <v>0.6</v>
      </c>
    </row>
    <row r="29" spans="1:15" x14ac:dyDescent="0.25">
      <c r="A29" s="52"/>
      <c r="B29" s="5" t="s">
        <v>145</v>
      </c>
      <c r="C29" s="4">
        <v>21.4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52"/>
      <c r="B30" s="5" t="s">
        <v>45</v>
      </c>
      <c r="C30" s="4">
        <v>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52"/>
      <c r="B31" s="5" t="s">
        <v>46</v>
      </c>
      <c r="C31" s="4">
        <v>202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6" t="s">
        <v>26</v>
      </c>
      <c r="B32" s="6" t="s">
        <v>21</v>
      </c>
      <c r="C32" s="6">
        <v>50</v>
      </c>
      <c r="D32" s="6">
        <v>1.58</v>
      </c>
      <c r="E32" s="6">
        <v>0.2</v>
      </c>
      <c r="F32" s="6">
        <v>9.66</v>
      </c>
      <c r="G32" s="6">
        <v>46.76</v>
      </c>
      <c r="H32" s="6">
        <v>0.02</v>
      </c>
      <c r="I32" s="6">
        <v>0</v>
      </c>
      <c r="J32" s="6">
        <v>0</v>
      </c>
      <c r="K32" s="6">
        <v>0.26</v>
      </c>
      <c r="L32" s="6">
        <v>4.5999999999999996</v>
      </c>
      <c r="M32" s="6">
        <v>17.399999999999999</v>
      </c>
      <c r="N32" s="6">
        <v>6.6</v>
      </c>
      <c r="O32" s="6">
        <v>0.22</v>
      </c>
    </row>
    <row r="33" spans="1:15" x14ac:dyDescent="0.25">
      <c r="A33" s="6" t="s">
        <v>27</v>
      </c>
      <c r="B33" s="6" t="s">
        <v>28</v>
      </c>
      <c r="C33" s="6">
        <v>30</v>
      </c>
      <c r="D33" s="6">
        <v>3.6</v>
      </c>
      <c r="E33" s="6">
        <v>0.5</v>
      </c>
      <c r="F33" s="6">
        <v>23.3</v>
      </c>
      <c r="G33" s="6">
        <v>112.2</v>
      </c>
      <c r="H33" s="6">
        <v>0.1</v>
      </c>
      <c r="I33" s="6">
        <v>0</v>
      </c>
      <c r="J33" s="6">
        <v>0</v>
      </c>
      <c r="K33" s="6">
        <v>1.2</v>
      </c>
      <c r="L33" s="6">
        <v>9.9</v>
      </c>
      <c r="M33" s="6">
        <v>47.9</v>
      </c>
      <c r="N33" s="6">
        <v>10.5</v>
      </c>
      <c r="O33" s="6">
        <v>2.2000000000000002</v>
      </c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30"/>
    </row>
    <row r="37" spans="1:15" x14ac:dyDescent="0.25">
      <c r="A37" s="66"/>
      <c r="B37" s="67"/>
      <c r="C37" s="67"/>
      <c r="D37" s="66"/>
      <c r="E37" s="66"/>
      <c r="F37" s="66"/>
      <c r="G37" s="67"/>
      <c r="H37" s="66"/>
      <c r="I37" s="66"/>
      <c r="J37" s="66"/>
      <c r="K37" s="66"/>
      <c r="L37" s="30"/>
      <c r="M37" s="30"/>
      <c r="N37" s="30"/>
      <c r="O37" s="10"/>
    </row>
    <row r="38" spans="1:15" x14ac:dyDescent="0.25">
      <c r="A38" s="66"/>
      <c r="B38" s="67"/>
      <c r="C38" s="67"/>
      <c r="D38" s="10"/>
      <c r="E38" s="10"/>
      <c r="F38" s="10"/>
      <c r="G38" s="67"/>
      <c r="H38" s="10"/>
      <c r="I38" s="10"/>
      <c r="J38" s="10"/>
      <c r="K38" s="10"/>
      <c r="L38" s="10"/>
      <c r="M38" s="10"/>
      <c r="N38" s="10"/>
      <c r="O38" s="16"/>
    </row>
    <row r="39" spans="1:15" x14ac:dyDescent="0.25">
      <c r="A39" s="68"/>
      <c r="B39" s="68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69"/>
      <c r="B40" s="6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x14ac:dyDescent="0.25">
      <c r="A41" s="70"/>
      <c r="B41" s="20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  <row r="42" spans="1:15" x14ac:dyDescent="0.25">
      <c r="A42" s="70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x14ac:dyDescent="0.25">
      <c r="A43" s="70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x14ac:dyDescent="0.25">
      <c r="A44" s="70"/>
      <c r="B44" s="19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/>
    </row>
    <row r="45" spans="1:15" x14ac:dyDescent="0.25">
      <c r="A45" s="16"/>
      <c r="B45" s="2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9" spans="1:15" x14ac:dyDescent="0.25">
      <c r="O49" s="29"/>
    </row>
    <row r="50" spans="1:15" x14ac:dyDescent="0.25">
      <c r="A50" s="60"/>
      <c r="B50" s="58"/>
      <c r="C50" s="58"/>
      <c r="D50" s="55"/>
      <c r="E50" s="56"/>
      <c r="F50" s="57"/>
      <c r="G50" s="58"/>
      <c r="H50" s="55"/>
      <c r="I50" s="56"/>
      <c r="J50" s="56"/>
      <c r="K50" s="57"/>
      <c r="L50" s="27"/>
      <c r="M50" s="28"/>
      <c r="N50" s="28"/>
      <c r="O50" s="1"/>
    </row>
    <row r="51" spans="1:15" x14ac:dyDescent="0.25">
      <c r="A51" s="61"/>
      <c r="B51" s="59"/>
      <c r="C51" s="59"/>
      <c r="D51" s="1"/>
      <c r="E51" s="1"/>
      <c r="F51" s="1"/>
      <c r="G51" s="59"/>
      <c r="H51" s="1"/>
      <c r="I51" s="1"/>
      <c r="J51" s="1"/>
      <c r="K51" s="1"/>
      <c r="L51" s="1"/>
      <c r="M51" s="1"/>
      <c r="N51" s="1"/>
      <c r="O51" s="6"/>
    </row>
    <row r="52" spans="1:15" x14ac:dyDescent="0.25">
      <c r="A52" s="64"/>
      <c r="B52" s="6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2"/>
      <c r="B53" s="6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51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4"/>
    </row>
    <row r="55" spans="1:15" x14ac:dyDescent="0.25">
      <c r="A55" s="52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52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53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/>
    </row>
    <row r="58" spans="1:15" x14ac:dyDescent="0.25">
      <c r="A58" s="6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51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"/>
    </row>
    <row r="60" spans="1:15" x14ac:dyDescent="0.25">
      <c r="A60" s="52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2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3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/>
    </row>
    <row r="63" spans="1:15" x14ac:dyDescent="0.25">
      <c r="A63" s="6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4"/>
      <c r="B64" s="6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1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"/>
    </row>
    <row r="66" spans="1:15" x14ac:dyDescent="0.25">
      <c r="A66" s="5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2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3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/>
    </row>
    <row r="69" spans="1:15" x14ac:dyDescent="0.25">
      <c r="A69" s="51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4"/>
    </row>
    <row r="70" spans="1:15" x14ac:dyDescent="0.25">
      <c r="A70" s="52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25">
      <c r="A71" s="52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2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2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2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3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/>
    </row>
    <row r="76" spans="1:15" x14ac:dyDescent="0.25">
      <c r="A76" s="6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5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4"/>
    </row>
    <row r="78" spans="1:15" x14ac:dyDescent="0.25">
      <c r="A78" s="52"/>
      <c r="B78" s="15"/>
      <c r="C78" s="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9"/>
    </row>
    <row r="79" spans="1:15" x14ac:dyDescent="0.25">
      <c r="A79" s="5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5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/>
    </row>
    <row r="81" spans="1:15" x14ac:dyDescent="0.25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</sheetData>
  <mergeCells count="36">
    <mergeCell ref="A54:A57"/>
    <mergeCell ref="A41:A44"/>
    <mergeCell ref="A77:A80"/>
    <mergeCell ref="A50:A51"/>
    <mergeCell ref="B50:B51"/>
    <mergeCell ref="A69:A75"/>
    <mergeCell ref="A65:A68"/>
    <mergeCell ref="A64:B64"/>
    <mergeCell ref="A59:A62"/>
    <mergeCell ref="A52:B52"/>
    <mergeCell ref="A53:B53"/>
    <mergeCell ref="A7:B7"/>
    <mergeCell ref="A8:A11"/>
    <mergeCell ref="A12:A20"/>
    <mergeCell ref="A21:A27"/>
    <mergeCell ref="A28:A31"/>
    <mergeCell ref="L4:O4"/>
    <mergeCell ref="A6:B6"/>
    <mergeCell ref="A4:A5"/>
    <mergeCell ref="H4:K4"/>
    <mergeCell ref="B4:B5"/>
    <mergeCell ref="C4:C5"/>
    <mergeCell ref="D4:F4"/>
    <mergeCell ref="G4:G5"/>
    <mergeCell ref="G50:G51"/>
    <mergeCell ref="H50:K50"/>
    <mergeCell ref="H37:K37"/>
    <mergeCell ref="A39:B39"/>
    <mergeCell ref="A40:B40"/>
    <mergeCell ref="A37:A38"/>
    <mergeCell ref="B37:B38"/>
    <mergeCell ref="C37:C38"/>
    <mergeCell ref="D37:F37"/>
    <mergeCell ref="G37:G38"/>
    <mergeCell ref="D50:F50"/>
    <mergeCell ref="C50:C51"/>
  </mergeCells>
  <phoneticPr fontId="4" type="noConversion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C7" sqref="C7"/>
    </sheetView>
  </sheetViews>
  <sheetFormatPr defaultRowHeight="15" x14ac:dyDescent="0.25"/>
  <cols>
    <col min="1" max="1" width="11.85546875" customWidth="1"/>
    <col min="2" max="2" width="23" customWidth="1"/>
    <col min="4" max="4" width="7" customWidth="1"/>
    <col min="5" max="6" width="6.5703125" customWidth="1"/>
    <col min="8" max="8" width="7.85546875" customWidth="1"/>
    <col min="9" max="9" width="7.42578125" customWidth="1"/>
    <col min="10" max="10" width="8" customWidth="1"/>
    <col min="11" max="11" width="7.140625" customWidth="1"/>
  </cols>
  <sheetData>
    <row r="1" spans="1:15" x14ac:dyDescent="0.25">
      <c r="A1" t="s">
        <v>25</v>
      </c>
    </row>
    <row r="2" spans="1:15" x14ac:dyDescent="0.25">
      <c r="A2" t="s">
        <v>137</v>
      </c>
    </row>
    <row r="3" spans="1:15" x14ac:dyDescent="0.25">
      <c r="A3" t="s">
        <v>30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4.2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x14ac:dyDescent="0.25">
      <c r="A6" s="64" t="s">
        <v>20</v>
      </c>
      <c r="B6" s="65"/>
      <c r="C6" s="6">
        <f>SUM(C7+C16+C24+C25+C26+C31+C32)</f>
        <v>655</v>
      </c>
      <c r="D6" s="6">
        <f>SUM(D7+D16+D24+D25+D26+D31+D32)</f>
        <v>28.36</v>
      </c>
      <c r="E6" s="6">
        <f>SUM(E7+E16+E24+E25+E26+E31+E32)</f>
        <v>34</v>
      </c>
      <c r="F6" s="6">
        <f>SUM(F7+F16+F24+F25+F26+F31+F32)</f>
        <v>99.339999999999989</v>
      </c>
      <c r="G6" s="6">
        <f>SUM(G7+G16+G24+G25+G26+G31+G32)</f>
        <v>815.80000000000007</v>
      </c>
      <c r="H6" s="6">
        <f>SUM(H7+H16+H24+H25+H26+H31+H32)</f>
        <v>0.5</v>
      </c>
      <c r="I6" s="6">
        <f>SUM(I7+I16+I24+I25+I26+I31+I32)</f>
        <v>6.0799999999999992</v>
      </c>
      <c r="J6" s="6">
        <f>SUM(J7+J16+J24+J25+J26+J31+J32)</f>
        <v>272.55</v>
      </c>
      <c r="K6" s="6">
        <f>SUM(K7+K16+K24+K25+K26+K31+K32)</f>
        <v>6.8199999999999994</v>
      </c>
      <c r="L6" s="6">
        <f>SUM(L7+L16+L24+L25+L31+L32)</f>
        <v>300.5</v>
      </c>
      <c r="M6" s="6">
        <f>SUM(M7+M16+M24+M25+M26+M31+M32)</f>
        <v>537.69999999999993</v>
      </c>
      <c r="N6" s="6">
        <f>SUM(N7+N16+N24+N25+N26+N31+N32)</f>
        <v>134.39999999999998</v>
      </c>
      <c r="O6" s="26">
        <f>SUM(O7+O16+O24+O25+O26+O31+O32)</f>
        <v>6.5</v>
      </c>
    </row>
    <row r="7" spans="1:15" x14ac:dyDescent="0.25">
      <c r="A7" s="32" t="s">
        <v>129</v>
      </c>
      <c r="B7" s="6" t="s">
        <v>130</v>
      </c>
      <c r="C7" s="6">
        <v>200</v>
      </c>
      <c r="D7" s="6">
        <v>6.68</v>
      </c>
      <c r="E7" s="6">
        <v>4.5999999999999996</v>
      </c>
      <c r="F7" s="6">
        <v>16.28</v>
      </c>
      <c r="G7" s="6">
        <v>133.13999999999999</v>
      </c>
      <c r="H7" s="6">
        <v>0.15</v>
      </c>
      <c r="I7" s="6">
        <v>4.76</v>
      </c>
      <c r="J7" s="6">
        <v>97.2</v>
      </c>
      <c r="K7" s="6">
        <v>1.67</v>
      </c>
      <c r="L7" s="6">
        <v>27</v>
      </c>
      <c r="M7" s="6">
        <v>80.400000000000006</v>
      </c>
      <c r="N7" s="6">
        <v>29</v>
      </c>
      <c r="O7" s="6">
        <v>1.48</v>
      </c>
    </row>
    <row r="8" spans="1:15" ht="11.25" customHeight="1" x14ac:dyDescent="0.25">
      <c r="A8" s="33"/>
      <c r="B8" s="4" t="s">
        <v>47</v>
      </c>
      <c r="C8" s="4">
        <v>68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0.5" customHeight="1" x14ac:dyDescent="0.25">
      <c r="A9" s="33"/>
      <c r="B9" s="4" t="s">
        <v>131</v>
      </c>
      <c r="C9" s="4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2" customHeight="1" x14ac:dyDescent="0.25">
      <c r="A10" s="33"/>
      <c r="B10" s="4" t="s">
        <v>42</v>
      </c>
      <c r="C10" s="4">
        <v>10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0.5" customHeight="1" x14ac:dyDescent="0.25">
      <c r="A11" s="33"/>
      <c r="B11" s="4" t="s">
        <v>81</v>
      </c>
      <c r="C11" s="4">
        <v>10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2" customHeight="1" x14ac:dyDescent="0.25">
      <c r="A12" s="33"/>
      <c r="B12" s="4" t="s">
        <v>105</v>
      </c>
      <c r="C12" s="4">
        <v>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 customHeight="1" x14ac:dyDescent="0.25">
      <c r="A13" s="33"/>
      <c r="B13" s="4" t="s">
        <v>84</v>
      </c>
      <c r="C13" s="4">
        <v>0.3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2" customHeight="1" x14ac:dyDescent="0.25">
      <c r="A14" s="33"/>
      <c r="B14" s="4" t="s">
        <v>85</v>
      </c>
      <c r="C14" s="4">
        <v>130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1.25" customHeight="1" x14ac:dyDescent="0.25">
      <c r="A15" s="34"/>
      <c r="B15" s="4" t="s">
        <v>86</v>
      </c>
      <c r="C15" s="4">
        <v>20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1" t="s">
        <v>55</v>
      </c>
      <c r="B16" s="8" t="s">
        <v>132</v>
      </c>
      <c r="C16" s="6">
        <v>150</v>
      </c>
      <c r="D16" s="6">
        <v>8.3000000000000007</v>
      </c>
      <c r="E16" s="6">
        <v>11.7</v>
      </c>
      <c r="F16" s="6">
        <v>37.5</v>
      </c>
      <c r="G16" s="6">
        <v>288</v>
      </c>
      <c r="H16" s="6">
        <v>0.18</v>
      </c>
      <c r="I16" s="6">
        <v>0.54</v>
      </c>
      <c r="J16" s="6">
        <v>53.8</v>
      </c>
      <c r="K16" s="6">
        <v>2.5299999999999998</v>
      </c>
      <c r="L16" s="6">
        <v>126</v>
      </c>
      <c r="M16" s="6">
        <v>185</v>
      </c>
      <c r="N16" s="6">
        <v>49</v>
      </c>
      <c r="O16" s="6">
        <v>1.3</v>
      </c>
    </row>
    <row r="17" spans="1:15" ht="12" customHeight="1" x14ac:dyDescent="0.25">
      <c r="A17" s="52"/>
      <c r="B17" s="5" t="s">
        <v>133</v>
      </c>
      <c r="C17" s="4">
        <v>50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2" customHeight="1" x14ac:dyDescent="0.25">
      <c r="A18" s="52"/>
      <c r="B18" s="5" t="s">
        <v>48</v>
      </c>
      <c r="C18" s="4">
        <v>104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2" customHeight="1" x14ac:dyDescent="0.25">
      <c r="A19" s="52"/>
      <c r="B19" s="5" t="s">
        <v>45</v>
      </c>
      <c r="C19" s="4">
        <v>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2" customHeight="1" x14ac:dyDescent="0.25">
      <c r="A20" s="52"/>
      <c r="B20" s="5" t="s">
        <v>58</v>
      </c>
      <c r="C20" s="4">
        <v>10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2" customHeight="1" x14ac:dyDescent="0.25">
      <c r="A21" s="52"/>
      <c r="B21" s="5" t="s">
        <v>84</v>
      </c>
      <c r="C21" s="4">
        <v>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4.25" customHeight="1" x14ac:dyDescent="0.25">
      <c r="A22" s="52"/>
      <c r="B22" s="5" t="s">
        <v>134</v>
      </c>
      <c r="C22" s="4">
        <v>52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.5" hidden="1" customHeight="1" x14ac:dyDescent="0.25">
      <c r="A23" s="52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.75" customHeight="1" x14ac:dyDescent="0.25">
      <c r="A24" s="32" t="s">
        <v>91</v>
      </c>
      <c r="B24" s="6" t="s">
        <v>70</v>
      </c>
      <c r="C24" s="6">
        <v>15</v>
      </c>
      <c r="D24" s="6">
        <v>3.5</v>
      </c>
      <c r="E24" s="6">
        <v>4.4000000000000004</v>
      </c>
      <c r="F24" s="6">
        <v>0</v>
      </c>
      <c r="G24" s="6">
        <v>53.7</v>
      </c>
      <c r="H24" s="6">
        <v>0.01</v>
      </c>
      <c r="I24" s="6">
        <v>0.1</v>
      </c>
      <c r="J24" s="6">
        <v>39</v>
      </c>
      <c r="K24" s="6">
        <v>0.04</v>
      </c>
      <c r="L24" s="6">
        <v>132</v>
      </c>
      <c r="M24" s="6">
        <v>75</v>
      </c>
      <c r="N24" s="6">
        <v>5</v>
      </c>
      <c r="O24" s="6">
        <v>0.2</v>
      </c>
    </row>
    <row r="25" spans="1:15" x14ac:dyDescent="0.25">
      <c r="A25" s="6" t="s">
        <v>92</v>
      </c>
      <c r="B25" s="6" t="s">
        <v>58</v>
      </c>
      <c r="C25" s="6">
        <v>10</v>
      </c>
      <c r="D25" s="6">
        <v>0.1</v>
      </c>
      <c r="E25" s="6">
        <v>8.1999999999999993</v>
      </c>
      <c r="F25" s="6">
        <v>0.1</v>
      </c>
      <c r="G25" s="6">
        <v>74.8</v>
      </c>
      <c r="H25" s="6">
        <v>0</v>
      </c>
      <c r="I25" s="6">
        <v>0</v>
      </c>
      <c r="J25" s="6">
        <v>65.3</v>
      </c>
      <c r="K25" s="6">
        <v>0.02</v>
      </c>
      <c r="L25" s="6">
        <v>1</v>
      </c>
      <c r="M25" s="6">
        <v>2</v>
      </c>
      <c r="N25" s="6">
        <v>0</v>
      </c>
      <c r="O25" s="6">
        <v>0</v>
      </c>
    </row>
    <row r="26" spans="1:15" x14ac:dyDescent="0.25">
      <c r="A26" s="42" t="s">
        <v>56</v>
      </c>
      <c r="B26" s="6" t="s">
        <v>135</v>
      </c>
      <c r="C26" s="6">
        <v>200</v>
      </c>
      <c r="D26" s="6">
        <v>4.5999999999999996</v>
      </c>
      <c r="E26" s="6">
        <v>4.4000000000000004</v>
      </c>
      <c r="F26" s="6">
        <v>12.5</v>
      </c>
      <c r="G26" s="6">
        <v>107.2</v>
      </c>
      <c r="H26" s="6">
        <v>0.04</v>
      </c>
      <c r="I26" s="6">
        <v>0.68</v>
      </c>
      <c r="J26" s="6">
        <v>17.25</v>
      </c>
      <c r="K26" s="6">
        <v>1.1000000000000001</v>
      </c>
      <c r="L26" s="6">
        <v>143</v>
      </c>
      <c r="M26" s="6">
        <v>130</v>
      </c>
      <c r="N26" s="6">
        <v>34.299999999999997</v>
      </c>
      <c r="O26" s="6">
        <v>1.1000000000000001</v>
      </c>
    </row>
    <row r="27" spans="1:15" x14ac:dyDescent="0.25">
      <c r="B27" s="24" t="s">
        <v>136</v>
      </c>
      <c r="C27" s="24">
        <v>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B28" s="24" t="s">
        <v>48</v>
      </c>
      <c r="C28" s="24">
        <v>130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B29" s="24" t="s">
        <v>45</v>
      </c>
      <c r="C29" s="24">
        <v>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B30" s="24" t="s">
        <v>46</v>
      </c>
      <c r="C30" s="24">
        <v>80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6" t="s">
        <v>26</v>
      </c>
      <c r="B31" s="6" t="s">
        <v>21</v>
      </c>
      <c r="C31" s="6">
        <v>50</v>
      </c>
      <c r="D31" s="6">
        <v>1.58</v>
      </c>
      <c r="E31" s="6">
        <v>0.2</v>
      </c>
      <c r="F31" s="6">
        <v>9.66</v>
      </c>
      <c r="G31" s="6">
        <v>46.76</v>
      </c>
      <c r="H31" s="6">
        <v>0.02</v>
      </c>
      <c r="I31" s="6">
        <v>0</v>
      </c>
      <c r="J31" s="6">
        <v>0</v>
      </c>
      <c r="K31" s="6">
        <v>0.26</v>
      </c>
      <c r="L31" s="6">
        <v>4.5999999999999996</v>
      </c>
      <c r="M31" s="6">
        <v>17.399999999999999</v>
      </c>
      <c r="N31" s="6">
        <v>6.6</v>
      </c>
      <c r="O31" s="6">
        <v>0.22</v>
      </c>
    </row>
    <row r="32" spans="1:15" x14ac:dyDescent="0.25">
      <c r="A32" s="6" t="s">
        <v>27</v>
      </c>
      <c r="B32" s="6" t="s">
        <v>112</v>
      </c>
      <c r="C32" s="6">
        <v>30</v>
      </c>
      <c r="D32" s="6">
        <v>3.6</v>
      </c>
      <c r="E32" s="6">
        <v>0.5</v>
      </c>
      <c r="F32" s="6">
        <v>23.3</v>
      </c>
      <c r="G32" s="6">
        <v>112.2</v>
      </c>
      <c r="H32" s="6">
        <v>0.1</v>
      </c>
      <c r="I32" s="6">
        <v>0</v>
      </c>
      <c r="J32" s="6">
        <v>0</v>
      </c>
      <c r="K32" s="6">
        <v>1.2</v>
      </c>
      <c r="L32" s="6">
        <v>9.9</v>
      </c>
      <c r="M32" s="6">
        <v>47.9</v>
      </c>
      <c r="N32" s="6">
        <v>10.5</v>
      </c>
      <c r="O32" s="6">
        <v>2.2000000000000002</v>
      </c>
    </row>
    <row r="33" spans="1:15" x14ac:dyDescent="0.25">
      <c r="B33" s="10"/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25">
      <c r="A35" s="10"/>
      <c r="B35" s="6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5">
      <c r="A36" s="10"/>
      <c r="B36" s="67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5">
      <c r="A37" s="66"/>
      <c r="B37" s="39"/>
      <c r="C37" s="67"/>
      <c r="D37" s="66"/>
      <c r="E37" s="66"/>
      <c r="F37" s="66"/>
      <c r="G37" s="67"/>
      <c r="H37" s="66"/>
      <c r="I37" s="66"/>
      <c r="J37" s="66"/>
      <c r="K37" s="66"/>
      <c r="L37" s="66"/>
      <c r="M37" s="66"/>
      <c r="N37" s="66"/>
      <c r="O37" s="66"/>
    </row>
    <row r="38" spans="1:15" x14ac:dyDescent="0.25">
      <c r="A38" s="66"/>
      <c r="B38" s="40"/>
      <c r="C38" s="67"/>
      <c r="D38" s="10"/>
      <c r="E38" s="10"/>
      <c r="F38" s="10"/>
      <c r="G38" s="67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39"/>
      <c r="B39" s="2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40"/>
      <c r="B40" s="19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70"/>
      <c r="B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5">
      <c r="A42" s="70"/>
      <c r="B42" s="19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x14ac:dyDescent="0.25">
      <c r="A43" s="70"/>
      <c r="B43" s="2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x14ac:dyDescent="0.25">
      <c r="A44" s="70"/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x14ac:dyDescent="0.25">
      <c r="A45" s="16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x14ac:dyDescent="0.25">
      <c r="A46" s="70"/>
      <c r="B46" s="1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x14ac:dyDescent="0.25">
      <c r="A47" s="70"/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x14ac:dyDescent="0.25">
      <c r="A48" s="70"/>
      <c r="B48" s="2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x14ac:dyDescent="0.25">
      <c r="A49" s="70"/>
      <c r="B49" s="3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5">
      <c r="A51" s="39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3" spans="1:15" x14ac:dyDescent="0.25">
      <c r="B53" s="58"/>
    </row>
    <row r="54" spans="1:15" x14ac:dyDescent="0.25">
      <c r="B54" s="59"/>
    </row>
    <row r="55" spans="1:15" x14ac:dyDescent="0.25">
      <c r="A55" s="60"/>
      <c r="B55" s="38"/>
      <c r="C55" s="58"/>
      <c r="D55" s="55"/>
      <c r="E55" s="56"/>
      <c r="F55" s="57"/>
      <c r="G55" s="58"/>
      <c r="H55" s="55"/>
      <c r="I55" s="56"/>
      <c r="J55" s="56"/>
      <c r="K55" s="57"/>
      <c r="L55" s="55"/>
      <c r="M55" s="56"/>
      <c r="N55" s="56"/>
      <c r="O55" s="57"/>
    </row>
    <row r="56" spans="1:15" x14ac:dyDescent="0.25">
      <c r="A56" s="61"/>
      <c r="B56" s="36"/>
      <c r="C56" s="59"/>
      <c r="D56" s="1"/>
      <c r="E56" s="1"/>
      <c r="F56" s="1"/>
      <c r="G56" s="59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37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35"/>
      <c r="B58" s="5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51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52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2"/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3"/>
      <c r="B62" s="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6"/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51"/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52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2"/>
      <c r="B66" s="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53"/>
      <c r="B67" s="3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25">
      <c r="A68" s="6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37"/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51"/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52"/>
      <c r="B71" s="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3"/>
      <c r="B72" s="1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1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52"/>
      <c r="B74" s="1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25">
      <c r="A75" s="52"/>
      <c r="B75" s="15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25">
      <c r="A76" s="5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5">
      <c r="A77" s="52"/>
      <c r="B77" s="15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5">
      <c r="A78" s="52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53"/>
      <c r="B79" s="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6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6"/>
      <c r="B81" s="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51"/>
      <c r="B82" s="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52"/>
      <c r="B83" s="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25">
      <c r="A84" s="53"/>
      <c r="B84" s="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</sheetData>
  <mergeCells count="30">
    <mergeCell ref="A41:A44"/>
    <mergeCell ref="A46:A49"/>
    <mergeCell ref="G37:G38"/>
    <mergeCell ref="C37:C38"/>
    <mergeCell ref="D37:F37"/>
    <mergeCell ref="L55:O55"/>
    <mergeCell ref="H55:K55"/>
    <mergeCell ref="C55:C56"/>
    <mergeCell ref="D55:F55"/>
    <mergeCell ref="G55:G56"/>
    <mergeCell ref="A82:A84"/>
    <mergeCell ref="A55:A56"/>
    <mergeCell ref="B53:B54"/>
    <mergeCell ref="A59:A62"/>
    <mergeCell ref="A64:A67"/>
    <mergeCell ref="A73:A79"/>
    <mergeCell ref="A70:A72"/>
    <mergeCell ref="L4:O4"/>
    <mergeCell ref="H37:K37"/>
    <mergeCell ref="L37:O37"/>
    <mergeCell ref="B4:B5"/>
    <mergeCell ref="C4:C5"/>
    <mergeCell ref="D4:F4"/>
    <mergeCell ref="G4:G5"/>
    <mergeCell ref="H4:K4"/>
    <mergeCell ref="A6:B6"/>
    <mergeCell ref="A4:A5"/>
    <mergeCell ref="A16:A23"/>
    <mergeCell ref="A37:A38"/>
    <mergeCell ref="B35:B36"/>
  </mergeCells>
  <phoneticPr fontId="4" type="noConversion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selection activeCell="C7" sqref="C7"/>
    </sheetView>
  </sheetViews>
  <sheetFormatPr defaultRowHeight="15" x14ac:dyDescent="0.25"/>
  <cols>
    <col min="1" max="1" width="10.5703125" customWidth="1"/>
    <col min="2" max="2" width="27" customWidth="1"/>
    <col min="4" max="4" width="6.7109375" customWidth="1"/>
    <col min="5" max="5" width="6.28515625" customWidth="1"/>
    <col min="6" max="6" width="7.42578125" customWidth="1"/>
    <col min="8" max="8" width="7" customWidth="1"/>
    <col min="9" max="9" width="8.140625" customWidth="1"/>
    <col min="10" max="10" width="6.42578125" customWidth="1"/>
  </cols>
  <sheetData>
    <row r="1" spans="1:15" x14ac:dyDescent="0.25">
      <c r="A1" t="s">
        <v>25</v>
      </c>
    </row>
    <row r="2" spans="1:15" x14ac:dyDescent="0.25">
      <c r="A2" t="s">
        <v>95</v>
      </c>
    </row>
    <row r="3" spans="1:15" x14ac:dyDescent="0.25">
      <c r="A3" t="s">
        <v>30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x14ac:dyDescent="0.25">
      <c r="A6" s="64" t="s">
        <v>18</v>
      </c>
      <c r="B6" s="65"/>
      <c r="C6" s="6">
        <f>SUM(C7+C9+C21+C29+C33+C34)</f>
        <v>760</v>
      </c>
      <c r="D6" s="6">
        <f>SUM(D7+D9+D21+D29+D33+D34)</f>
        <v>16.88</v>
      </c>
      <c r="E6" s="6">
        <f>SUM(E7+E9+E21+E29+E33+E34)</f>
        <v>16.2</v>
      </c>
      <c r="F6" s="6">
        <f>SUM(F7+F9+F21+F29+F33+F34)</f>
        <v>86.86</v>
      </c>
      <c r="G6" s="6">
        <f>SUM(G7+G9+G21+G29+G33+G34)</f>
        <v>561.48</v>
      </c>
      <c r="H6" s="6">
        <f>SUM(H7+H9+H21+H29+H33+H34)</f>
        <v>0.25</v>
      </c>
      <c r="I6" s="6">
        <f>SUM(I7+I9+I21+I29+I33+I34)</f>
        <v>17.48</v>
      </c>
      <c r="J6" s="6">
        <f>SUM(J7+J9+J21+J29+J33+J34)</f>
        <v>551.59999999999991</v>
      </c>
      <c r="K6" s="6">
        <f>SUM(K7+K9+K21+K29+K33+K34)</f>
        <v>3.8600000000000003</v>
      </c>
      <c r="L6" s="6">
        <f>SUM(L7+L9+L21+L29+L33+L34)</f>
        <v>95</v>
      </c>
      <c r="M6" s="6">
        <f>SUM(M7+M9+M21+M29+M33+M34)</f>
        <v>215.7</v>
      </c>
      <c r="N6" s="6">
        <f>SUM(N7+N9+N21+N29+N33+N34)</f>
        <v>75.3</v>
      </c>
      <c r="O6" s="6">
        <f>SUM(O7+O21+O29++O33+O34)</f>
        <v>3.9000000000000004</v>
      </c>
    </row>
    <row r="7" spans="1:15" ht="12.75" customHeight="1" x14ac:dyDescent="0.25">
      <c r="A7" s="51" t="s">
        <v>57</v>
      </c>
      <c r="B7" s="8" t="s">
        <v>96</v>
      </c>
      <c r="C7" s="6">
        <v>80</v>
      </c>
      <c r="D7" s="6">
        <v>0.6</v>
      </c>
      <c r="E7" s="6">
        <v>0.1</v>
      </c>
      <c r="F7" s="6">
        <v>2</v>
      </c>
      <c r="G7" s="6">
        <v>11.3</v>
      </c>
      <c r="H7" s="6">
        <v>0.02</v>
      </c>
      <c r="I7" s="6">
        <v>8</v>
      </c>
      <c r="J7" s="6">
        <v>8</v>
      </c>
      <c r="K7" s="6">
        <v>0.16</v>
      </c>
      <c r="L7" s="6">
        <v>18.399999999999999</v>
      </c>
      <c r="M7" s="6">
        <v>33.6</v>
      </c>
      <c r="N7" s="6">
        <v>11.2</v>
      </c>
      <c r="O7" s="6">
        <v>0.48</v>
      </c>
    </row>
    <row r="8" spans="1:15" x14ac:dyDescent="0.25">
      <c r="A8" s="52"/>
      <c r="B8" s="5" t="s">
        <v>98</v>
      </c>
      <c r="C8" s="4">
        <v>90.4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51" t="s">
        <v>160</v>
      </c>
      <c r="B9" s="6" t="s">
        <v>29</v>
      </c>
      <c r="C9" s="6">
        <v>200</v>
      </c>
      <c r="D9" s="6">
        <v>4.7</v>
      </c>
      <c r="E9" s="6">
        <v>6.1</v>
      </c>
      <c r="F9" s="6">
        <v>10.1</v>
      </c>
      <c r="G9" s="6">
        <v>114.22</v>
      </c>
      <c r="H9" s="6">
        <v>0.03</v>
      </c>
      <c r="I9" s="6">
        <v>6.76</v>
      </c>
      <c r="J9" s="6">
        <v>137.80000000000001</v>
      </c>
      <c r="K9" s="6">
        <v>0.59</v>
      </c>
      <c r="L9" s="6">
        <v>33.6</v>
      </c>
      <c r="M9" s="6">
        <v>42.6</v>
      </c>
      <c r="N9" s="6">
        <v>19.2</v>
      </c>
      <c r="O9" s="6">
        <v>0.87</v>
      </c>
    </row>
    <row r="10" spans="1:15" ht="16.5" customHeight="1" x14ac:dyDescent="0.25">
      <c r="A10" s="52"/>
      <c r="B10" s="4" t="s">
        <v>81</v>
      </c>
      <c r="C10" s="4">
        <v>12.5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.75" customHeight="1" x14ac:dyDescent="0.25">
      <c r="A11" s="52"/>
      <c r="B11" s="4" t="s">
        <v>49</v>
      </c>
      <c r="C11" s="4">
        <v>40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25" customHeight="1" x14ac:dyDescent="0.25">
      <c r="A12" s="52"/>
      <c r="B12" s="4" t="s">
        <v>47</v>
      </c>
      <c r="C12" s="4">
        <v>21.8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2"/>
      <c r="B13" s="4" t="s">
        <v>106</v>
      </c>
      <c r="C13" s="4">
        <v>20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7.25" customHeight="1" x14ac:dyDescent="0.25">
      <c r="A14" s="52"/>
      <c r="B14" s="4" t="s">
        <v>43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 x14ac:dyDescent="0.25">
      <c r="A15" s="52"/>
      <c r="B15" s="4" t="s">
        <v>103</v>
      </c>
      <c r="C15" s="4">
        <v>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9.75" customHeight="1" x14ac:dyDescent="0.25">
      <c r="A16" s="52"/>
      <c r="B16" s="4" t="s">
        <v>104</v>
      </c>
      <c r="C16" s="4">
        <v>20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5" customHeight="1" x14ac:dyDescent="0.25">
      <c r="A17" s="52"/>
      <c r="B17" s="4" t="s">
        <v>80</v>
      </c>
      <c r="C17" s="4">
        <v>10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5" customHeight="1" x14ac:dyDescent="0.25">
      <c r="A18" s="52"/>
      <c r="B18" s="4" t="s">
        <v>82</v>
      </c>
      <c r="C18" s="4">
        <v>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2" customHeight="1" x14ac:dyDescent="0.25">
      <c r="A19" s="52"/>
      <c r="B19" s="4" t="s">
        <v>85</v>
      </c>
      <c r="C19" s="4">
        <v>160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2" customHeight="1" x14ac:dyDescent="0.25">
      <c r="A20" s="53"/>
      <c r="B20" s="4" t="s">
        <v>84</v>
      </c>
      <c r="C20" s="4">
        <v>0.3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7.75" customHeight="1" x14ac:dyDescent="0.25">
      <c r="A21" s="51" t="s">
        <v>74</v>
      </c>
      <c r="B21" s="8" t="s">
        <v>107</v>
      </c>
      <c r="C21" s="6">
        <v>200</v>
      </c>
      <c r="D21" s="6">
        <v>6.2</v>
      </c>
      <c r="E21" s="6">
        <v>9.3000000000000007</v>
      </c>
      <c r="F21" s="6">
        <v>35.299999999999997</v>
      </c>
      <c r="G21" s="6">
        <v>250.2</v>
      </c>
      <c r="H21" s="6">
        <v>0.08</v>
      </c>
      <c r="I21" s="6">
        <v>2.68</v>
      </c>
      <c r="J21" s="6">
        <v>405.5</v>
      </c>
      <c r="K21" s="6">
        <v>1.56</v>
      </c>
      <c r="L21" s="6">
        <v>24</v>
      </c>
      <c r="M21" s="6">
        <v>67</v>
      </c>
      <c r="N21" s="6">
        <v>24</v>
      </c>
      <c r="O21" s="6">
        <v>0.3</v>
      </c>
    </row>
    <row r="22" spans="1:15" ht="12.75" customHeight="1" x14ac:dyDescent="0.25">
      <c r="A22" s="52"/>
      <c r="B22" s="23" t="s">
        <v>108</v>
      </c>
      <c r="C22" s="24">
        <v>49.1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" customHeight="1" x14ac:dyDescent="0.25">
      <c r="A23" s="52"/>
      <c r="B23" s="5" t="s">
        <v>109</v>
      </c>
      <c r="C23" s="4">
        <v>12.5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2.75" customHeight="1" x14ac:dyDescent="0.25">
      <c r="A24" s="52"/>
      <c r="B24" s="5" t="s">
        <v>103</v>
      </c>
      <c r="C24" s="4">
        <v>12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2.75" customHeight="1" x14ac:dyDescent="0.25">
      <c r="A25" s="52"/>
      <c r="B25" s="5" t="s">
        <v>81</v>
      </c>
      <c r="C25" s="4">
        <v>31.6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52"/>
      <c r="B26" s="5" t="s">
        <v>58</v>
      </c>
      <c r="C26" s="4">
        <v>12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52"/>
      <c r="B27" s="5" t="s">
        <v>84</v>
      </c>
      <c r="C27" s="4">
        <v>0.7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53"/>
      <c r="B28" s="5" t="s">
        <v>46</v>
      </c>
      <c r="C28" s="4">
        <v>294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B29" s="6" t="s">
        <v>183</v>
      </c>
      <c r="C29" s="6">
        <v>200</v>
      </c>
      <c r="D29" s="6">
        <v>0.2</v>
      </c>
      <c r="E29" s="6">
        <v>0</v>
      </c>
      <c r="F29" s="6">
        <v>6.5</v>
      </c>
      <c r="G29" s="6">
        <v>26.8</v>
      </c>
      <c r="H29" s="6">
        <v>0</v>
      </c>
      <c r="I29" s="6">
        <v>0.04</v>
      </c>
      <c r="J29" s="6">
        <v>0.3</v>
      </c>
      <c r="K29" s="6">
        <v>0.09</v>
      </c>
      <c r="L29" s="6">
        <v>4.5</v>
      </c>
      <c r="M29" s="6">
        <v>7.2</v>
      </c>
      <c r="N29" s="6">
        <v>3.8</v>
      </c>
      <c r="O29" s="6">
        <v>0.7</v>
      </c>
    </row>
    <row r="30" spans="1:15" x14ac:dyDescent="0.25">
      <c r="A30" s="54" t="s">
        <v>93</v>
      </c>
      <c r="B30" s="24" t="s">
        <v>94</v>
      </c>
      <c r="C30" s="24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A31" s="54"/>
      <c r="B31" s="24" t="s">
        <v>45</v>
      </c>
      <c r="C31" s="24">
        <v>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5">
      <c r="A32" s="54"/>
      <c r="B32" s="24" t="s">
        <v>46</v>
      </c>
      <c r="C32" s="24">
        <v>200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 t="s">
        <v>26</v>
      </c>
      <c r="B33" s="6" t="s">
        <v>21</v>
      </c>
      <c r="C33" s="6">
        <v>50</v>
      </c>
      <c r="D33" s="6">
        <v>1.58</v>
      </c>
      <c r="E33" s="6">
        <v>0.2</v>
      </c>
      <c r="F33" s="6">
        <v>9.66</v>
      </c>
      <c r="G33" s="6">
        <v>46.76</v>
      </c>
      <c r="H33" s="6">
        <v>0.02</v>
      </c>
      <c r="I33" s="6">
        <v>0</v>
      </c>
      <c r="J33" s="6">
        <v>0</v>
      </c>
      <c r="K33" s="6">
        <v>0.26</v>
      </c>
      <c r="L33" s="6">
        <v>4.5999999999999996</v>
      </c>
      <c r="M33" s="6">
        <v>17.399999999999999</v>
      </c>
      <c r="N33" s="6">
        <v>6.6</v>
      </c>
      <c r="O33" s="6">
        <v>0.22</v>
      </c>
    </row>
    <row r="34" spans="1:15" x14ac:dyDescent="0.25">
      <c r="A34" s="6" t="s">
        <v>27</v>
      </c>
      <c r="B34" s="6" t="s">
        <v>28</v>
      </c>
      <c r="C34" s="6">
        <v>30</v>
      </c>
      <c r="D34" s="6">
        <v>3.6</v>
      </c>
      <c r="E34" s="6">
        <v>0.5</v>
      </c>
      <c r="F34" s="6">
        <v>23.3</v>
      </c>
      <c r="G34" s="6">
        <v>112.2</v>
      </c>
      <c r="H34" s="6">
        <v>0.1</v>
      </c>
      <c r="I34" s="6">
        <v>0</v>
      </c>
      <c r="J34" s="6">
        <v>0</v>
      </c>
      <c r="K34" s="6">
        <v>1.2</v>
      </c>
      <c r="L34" s="6">
        <v>9.9</v>
      </c>
      <c r="M34" s="6">
        <v>47.9</v>
      </c>
      <c r="N34" s="6">
        <v>10.5</v>
      </c>
      <c r="O34" s="6">
        <v>2.2000000000000002</v>
      </c>
    </row>
    <row r="38" spans="1:1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5">
      <c r="A41" s="66"/>
      <c r="B41" s="67"/>
      <c r="C41" s="67"/>
      <c r="D41" s="66"/>
      <c r="E41" s="66"/>
      <c r="F41" s="66"/>
      <c r="G41" s="67"/>
      <c r="H41" s="66"/>
      <c r="I41" s="66"/>
      <c r="J41" s="66"/>
      <c r="K41" s="66"/>
      <c r="L41" s="66"/>
      <c r="M41" s="66"/>
      <c r="N41" s="66"/>
      <c r="O41" s="66"/>
    </row>
    <row r="42" spans="1:15" x14ac:dyDescent="0.25">
      <c r="A42" s="66"/>
      <c r="B42" s="67"/>
      <c r="C42" s="67"/>
      <c r="D42" s="10"/>
      <c r="E42" s="10"/>
      <c r="F42" s="10"/>
      <c r="G42" s="67"/>
      <c r="H42" s="10"/>
      <c r="I42" s="10"/>
      <c r="J42" s="10"/>
      <c r="K42" s="10"/>
      <c r="L42" s="10"/>
      <c r="M42" s="10"/>
      <c r="N42" s="10"/>
      <c r="O42" s="10"/>
    </row>
    <row r="43" spans="1:15" x14ac:dyDescent="0.25">
      <c r="A43" s="68"/>
      <c r="B43" s="68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7" spans="1:15" x14ac:dyDescent="0.25">
      <c r="A47" s="60"/>
      <c r="B47" s="58"/>
      <c r="C47" s="58"/>
      <c r="D47" s="55"/>
      <c r="E47" s="56"/>
      <c r="F47" s="57"/>
      <c r="G47" s="58"/>
      <c r="H47" s="55"/>
      <c r="I47" s="56"/>
      <c r="J47" s="56"/>
      <c r="K47" s="57"/>
      <c r="L47" s="55"/>
      <c r="M47" s="56"/>
      <c r="N47" s="56"/>
      <c r="O47" s="57"/>
    </row>
    <row r="48" spans="1:15" x14ac:dyDescent="0.25">
      <c r="A48" s="61"/>
      <c r="B48" s="59"/>
      <c r="C48" s="59"/>
      <c r="D48" s="1"/>
      <c r="E48" s="1"/>
      <c r="F48" s="1"/>
      <c r="G48" s="59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64"/>
      <c r="B49" s="6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9.5" customHeight="1" x14ac:dyDescent="0.25">
      <c r="A50" s="62"/>
      <c r="B50" s="6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51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51" customHeight="1" x14ac:dyDescent="0.25">
      <c r="A52" s="52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52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56.25" customHeight="1" x14ac:dyDescent="0.25">
      <c r="A54" s="52"/>
      <c r="B54" s="1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53"/>
      <c r="B55" s="15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51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52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52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2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3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6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4"/>
      <c r="B62" s="6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51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52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3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1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52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2"/>
      <c r="B69" s="1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25">
      <c r="A70" s="52"/>
      <c r="B70" s="15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5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5">
      <c r="A72" s="52"/>
      <c r="B72" s="1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25">
      <c r="A73" s="5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25">
      <c r="A74" s="53"/>
      <c r="B74" s="15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25">
      <c r="A75" s="51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5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5">
      <c r="A77" s="52"/>
      <c r="B77" s="15"/>
      <c r="C77" s="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2"/>
      <c r="B78" s="1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53"/>
      <c r="B79" s="1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</sheetData>
  <mergeCells count="35">
    <mergeCell ref="A63:A65"/>
    <mergeCell ref="A66:A74"/>
    <mergeCell ref="A75:A79"/>
    <mergeCell ref="A50:B50"/>
    <mergeCell ref="A62:B62"/>
    <mergeCell ref="A51:A55"/>
    <mergeCell ref="A56:A60"/>
    <mergeCell ref="A7:A8"/>
    <mergeCell ref="A9:A20"/>
    <mergeCell ref="A21:A28"/>
    <mergeCell ref="A30:A32"/>
    <mergeCell ref="A49:B49"/>
    <mergeCell ref="A47:A48"/>
    <mergeCell ref="B47:B48"/>
    <mergeCell ref="A43:B43"/>
    <mergeCell ref="A41:A42"/>
    <mergeCell ref="B41:B42"/>
    <mergeCell ref="C41:C42"/>
    <mergeCell ref="D41:F41"/>
    <mergeCell ref="G41:G42"/>
    <mergeCell ref="C47:C48"/>
    <mergeCell ref="D47:F47"/>
    <mergeCell ref="G47:G48"/>
    <mergeCell ref="H47:K47"/>
    <mergeCell ref="H41:K41"/>
    <mergeCell ref="L41:O41"/>
    <mergeCell ref="L47:O47"/>
    <mergeCell ref="L4:O4"/>
    <mergeCell ref="D4:F4"/>
    <mergeCell ref="G4:G5"/>
    <mergeCell ref="H4:K4"/>
    <mergeCell ref="A6:B6"/>
    <mergeCell ref="A4:A5"/>
    <mergeCell ref="B4:B5"/>
    <mergeCell ref="C4:C5"/>
  </mergeCells>
  <phoneticPr fontId="4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7" workbookViewId="0">
      <selection activeCell="R16" sqref="R16"/>
    </sheetView>
  </sheetViews>
  <sheetFormatPr defaultRowHeight="15" x14ac:dyDescent="0.25"/>
  <cols>
    <col min="2" max="2" width="27.28515625" customWidth="1"/>
    <col min="4" max="4" width="6.7109375" customWidth="1"/>
    <col min="5" max="5" width="6.85546875" customWidth="1"/>
    <col min="6" max="6" width="6.28515625" customWidth="1"/>
    <col min="8" max="8" width="7.42578125" customWidth="1"/>
    <col min="9" max="9" width="7" customWidth="1"/>
    <col min="10" max="10" width="7.140625" customWidth="1"/>
    <col min="11" max="11" width="6.85546875" customWidth="1"/>
  </cols>
  <sheetData>
    <row r="1" spans="1:15" x14ac:dyDescent="0.25">
      <c r="A1" t="s">
        <v>25</v>
      </c>
    </row>
    <row r="2" spans="1:15" x14ac:dyDescent="0.25">
      <c r="A2" t="s">
        <v>31</v>
      </c>
    </row>
    <row r="3" spans="1:15" x14ac:dyDescent="0.25">
      <c r="A3" t="s">
        <v>30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4.2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ht="18" customHeight="1" x14ac:dyDescent="0.25">
      <c r="A6" s="45"/>
      <c r="B6" s="46" t="s">
        <v>51</v>
      </c>
      <c r="C6" s="49">
        <f>SUM(C8+C9+C20+C31+C35+C36+C37)</f>
        <v>690</v>
      </c>
      <c r="D6" s="48">
        <f>SUM(D8+D9+D20+D31+D36+D37+D38)</f>
        <v>36.020000000000003</v>
      </c>
      <c r="E6" s="48">
        <f>SUM(E8+E9+E20+E31+E36+E37)</f>
        <v>23.240000000000002</v>
      </c>
      <c r="F6" s="48">
        <f>SUM(F8+F9+F20+F31+F36+F37)</f>
        <v>91.06</v>
      </c>
      <c r="G6" s="49">
        <f>SUM(G8+G9+G20+G31+G36+G37)</f>
        <v>717.44</v>
      </c>
      <c r="H6" s="48">
        <f>SUM(H8+H9+H20+H31+H36+H37)</f>
        <v>0.24</v>
      </c>
      <c r="I6" s="48">
        <f>SUM(I8+I9+I20+I32+I31+I36+I37)</f>
        <v>6.13</v>
      </c>
      <c r="J6" s="48">
        <f t="shared" ref="J6:O6" si="0">SUM(J8+J9+J20+J31+J36+J37)</f>
        <v>84.02</v>
      </c>
      <c r="K6" s="48">
        <f t="shared" si="0"/>
        <v>3.9399999999999995</v>
      </c>
      <c r="L6" s="48">
        <f t="shared" si="0"/>
        <v>265.5</v>
      </c>
      <c r="M6" s="48">
        <f t="shared" si="0"/>
        <v>424.69999999999993</v>
      </c>
      <c r="N6" s="48">
        <f t="shared" si="0"/>
        <v>90.699999999999989</v>
      </c>
      <c r="O6" s="48">
        <f t="shared" si="0"/>
        <v>5.01</v>
      </c>
    </row>
    <row r="7" spans="1:15" x14ac:dyDescent="0.25">
      <c r="A7" s="64" t="s">
        <v>20</v>
      </c>
      <c r="B7" s="6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4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51" t="s">
        <v>146</v>
      </c>
      <c r="B9" s="6" t="s">
        <v>147</v>
      </c>
      <c r="C9" s="6">
        <v>200</v>
      </c>
      <c r="D9" s="6">
        <v>4.74</v>
      </c>
      <c r="E9" s="6">
        <v>6.24</v>
      </c>
      <c r="F9" s="6">
        <v>13.6</v>
      </c>
      <c r="G9" s="6">
        <v>129.38</v>
      </c>
      <c r="H9" s="6">
        <v>0.06</v>
      </c>
      <c r="I9" s="6">
        <v>5.54</v>
      </c>
      <c r="J9" s="6">
        <v>10.72</v>
      </c>
      <c r="K9" s="6">
        <v>1.1299999999999999</v>
      </c>
      <c r="L9" s="6">
        <v>21</v>
      </c>
      <c r="M9" s="6">
        <v>51.4</v>
      </c>
      <c r="N9" s="6">
        <v>19.600000000000001</v>
      </c>
      <c r="O9" s="6">
        <v>0.71</v>
      </c>
    </row>
    <row r="10" spans="1:15" x14ac:dyDescent="0.25">
      <c r="A10" s="52"/>
      <c r="B10" s="4" t="s">
        <v>47</v>
      </c>
      <c r="C10" s="4">
        <v>81.599999999999994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52"/>
      <c r="B11" s="4" t="s">
        <v>43</v>
      </c>
      <c r="C11" s="4">
        <v>10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2"/>
      <c r="B12" s="4" t="s">
        <v>89</v>
      </c>
      <c r="C12" s="4">
        <v>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2"/>
      <c r="B13" s="4" t="s">
        <v>42</v>
      </c>
      <c r="C13" s="4">
        <v>10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2"/>
      <c r="B14" s="4" t="s">
        <v>81</v>
      </c>
      <c r="C14" s="4">
        <v>10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2"/>
      <c r="B15" s="4" t="s">
        <v>148</v>
      </c>
      <c r="C15" s="4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2"/>
      <c r="B16" s="4" t="s">
        <v>105</v>
      </c>
      <c r="C16" s="4">
        <v>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6" x14ac:dyDescent="0.25">
      <c r="A17" s="52"/>
      <c r="B17" s="4" t="s">
        <v>84</v>
      </c>
      <c r="C17" s="4">
        <v>0.3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6" x14ac:dyDescent="0.25">
      <c r="A18" s="52"/>
      <c r="B18" s="4" t="s">
        <v>85</v>
      </c>
      <c r="C18" s="4">
        <v>150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25">
      <c r="A19" s="53"/>
      <c r="B19" s="4" t="s">
        <v>86</v>
      </c>
      <c r="C19" s="4">
        <v>20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A20" s="51" t="s">
        <v>73</v>
      </c>
      <c r="B20" s="8" t="s">
        <v>149</v>
      </c>
      <c r="C20" s="6">
        <v>150</v>
      </c>
      <c r="D20" s="6">
        <v>25.6</v>
      </c>
      <c r="E20" s="6">
        <v>16.100000000000001</v>
      </c>
      <c r="F20" s="6">
        <v>25</v>
      </c>
      <c r="G20" s="6">
        <v>347.8</v>
      </c>
      <c r="H20" s="6">
        <v>0.06</v>
      </c>
      <c r="I20" s="6">
        <v>0.28999999999999998</v>
      </c>
      <c r="J20" s="6">
        <v>71.8</v>
      </c>
      <c r="K20" s="6">
        <v>1.01</v>
      </c>
      <c r="L20" s="6">
        <v>212</v>
      </c>
      <c r="M20" s="6">
        <v>290</v>
      </c>
      <c r="N20" s="6">
        <v>32</v>
      </c>
      <c r="O20" s="6">
        <v>0.9</v>
      </c>
    </row>
    <row r="21" spans="1:16" x14ac:dyDescent="0.25">
      <c r="A21" s="52"/>
      <c r="B21" s="5" t="s">
        <v>150</v>
      </c>
      <c r="C21" s="4">
        <v>139.5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x14ac:dyDescent="0.25">
      <c r="A22" s="52"/>
      <c r="B22" s="5" t="s">
        <v>151</v>
      </c>
      <c r="C22" s="4">
        <v>5.2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5">
      <c r="A23" s="52"/>
      <c r="B23" s="5" t="s">
        <v>152</v>
      </c>
      <c r="C23" s="4">
        <v>4.4000000000000004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ht="17.25" customHeight="1" x14ac:dyDescent="0.25">
      <c r="A24" s="52"/>
      <c r="B24" s="5" t="s">
        <v>153</v>
      </c>
      <c r="C24" s="4">
        <v>9.6999999999999993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ht="17.25" customHeight="1" x14ac:dyDescent="0.25">
      <c r="A25" s="52"/>
      <c r="B25" s="5" t="s">
        <v>45</v>
      </c>
      <c r="C25" s="4">
        <v>9.6999999999999993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ht="17.25" customHeight="1" x14ac:dyDescent="0.25">
      <c r="A26" s="52"/>
      <c r="B26" s="5" t="s">
        <v>43</v>
      </c>
      <c r="C26" s="4">
        <v>5.2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ht="17.25" customHeight="1" x14ac:dyDescent="0.25">
      <c r="A27" s="52"/>
      <c r="B27" s="5" t="s">
        <v>58</v>
      </c>
      <c r="C27" s="4">
        <v>5.2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7.25" customHeight="1" x14ac:dyDescent="0.25">
      <c r="A28" s="52"/>
      <c r="B28" s="5" t="s">
        <v>84</v>
      </c>
      <c r="C28" s="4">
        <v>0.4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ht="17.25" customHeight="1" x14ac:dyDescent="0.25">
      <c r="A29" s="52"/>
      <c r="B29" s="5" t="s">
        <v>46</v>
      </c>
      <c r="C29" s="4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x14ac:dyDescent="0.25">
      <c r="A30" s="53"/>
      <c r="B30" s="5" t="s">
        <v>154</v>
      </c>
      <c r="C30" s="4">
        <v>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5">
      <c r="A31" s="51" t="s">
        <v>155</v>
      </c>
      <c r="B31" s="8" t="s">
        <v>156</v>
      </c>
      <c r="C31" s="6">
        <v>200</v>
      </c>
      <c r="D31" s="6">
        <v>0.5</v>
      </c>
      <c r="E31" s="6">
        <v>0.2</v>
      </c>
      <c r="F31" s="6">
        <v>19.5</v>
      </c>
      <c r="G31" s="6">
        <v>81.3</v>
      </c>
      <c r="H31" s="6">
        <v>0</v>
      </c>
      <c r="I31" s="6">
        <v>0.3</v>
      </c>
      <c r="J31" s="6">
        <v>1.5</v>
      </c>
      <c r="K31" s="6">
        <v>0.34</v>
      </c>
      <c r="L31" s="6">
        <v>18</v>
      </c>
      <c r="M31" s="6">
        <v>18</v>
      </c>
      <c r="N31" s="6">
        <v>22</v>
      </c>
      <c r="O31" s="6">
        <v>0.7</v>
      </c>
      <c r="P31" s="3"/>
    </row>
    <row r="32" spans="1:16" x14ac:dyDescent="0.25">
      <c r="A32" s="52"/>
      <c r="B32" s="23" t="s">
        <v>157</v>
      </c>
      <c r="C32" s="24">
        <v>26.8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</row>
    <row r="33" spans="1:16" x14ac:dyDescent="0.25">
      <c r="A33" s="52"/>
      <c r="B33" s="5" t="s">
        <v>45</v>
      </c>
      <c r="C33" s="4">
        <v>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"/>
    </row>
    <row r="34" spans="1:16" x14ac:dyDescent="0.25">
      <c r="A34" s="53"/>
      <c r="B34" s="5" t="s">
        <v>46</v>
      </c>
      <c r="C34" s="4">
        <v>202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x14ac:dyDescent="0.25">
      <c r="A35" s="25"/>
      <c r="B35" s="47" t="s">
        <v>158</v>
      </c>
      <c r="C35" s="26">
        <v>60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6" x14ac:dyDescent="0.25">
      <c r="A36" s="6" t="s">
        <v>26</v>
      </c>
      <c r="B36" s="6" t="s">
        <v>21</v>
      </c>
      <c r="C36" s="6">
        <v>50</v>
      </c>
      <c r="D36" s="6">
        <v>1.58</v>
      </c>
      <c r="E36" s="6">
        <v>0.2</v>
      </c>
      <c r="F36" s="6">
        <v>9.66</v>
      </c>
      <c r="G36" s="6">
        <v>46.76</v>
      </c>
      <c r="H36" s="6">
        <v>0.02</v>
      </c>
      <c r="I36" s="6">
        <v>0</v>
      </c>
      <c r="J36" s="6">
        <v>0</v>
      </c>
      <c r="K36" s="6">
        <v>0.26</v>
      </c>
      <c r="L36" s="6">
        <v>4.5999999999999996</v>
      </c>
      <c r="M36" s="6">
        <v>17.399999999999999</v>
      </c>
      <c r="N36" s="6">
        <v>6.6</v>
      </c>
      <c r="O36" s="6">
        <v>0.5</v>
      </c>
    </row>
    <row r="37" spans="1:16" x14ac:dyDescent="0.25">
      <c r="A37" s="6" t="s">
        <v>26</v>
      </c>
      <c r="B37" s="6" t="s">
        <v>22</v>
      </c>
      <c r="C37" s="6">
        <v>30</v>
      </c>
      <c r="D37" s="6">
        <v>3.6</v>
      </c>
      <c r="E37" s="6">
        <v>0.5</v>
      </c>
      <c r="F37" s="6">
        <v>23.3</v>
      </c>
      <c r="G37" s="6">
        <v>112.2</v>
      </c>
      <c r="H37" s="6">
        <v>0.1</v>
      </c>
      <c r="I37" s="6">
        <v>0</v>
      </c>
      <c r="J37" s="6">
        <v>0</v>
      </c>
      <c r="K37" s="6">
        <v>1.2</v>
      </c>
      <c r="L37" s="6">
        <v>9.9</v>
      </c>
      <c r="M37" s="6">
        <v>47.9</v>
      </c>
      <c r="N37" s="6">
        <v>10.5</v>
      </c>
      <c r="O37" s="6">
        <v>2.2000000000000002</v>
      </c>
    </row>
    <row r="41" spans="1:16" x14ac:dyDescent="0.25">
      <c r="B41" t="s">
        <v>72</v>
      </c>
    </row>
    <row r="51" spans="1:15" ht="91.5" customHeight="1" x14ac:dyDescent="0.25"/>
    <row r="52" spans="1:15" x14ac:dyDescent="0.25">
      <c r="A52" s="60"/>
      <c r="B52" s="58"/>
      <c r="C52" s="58"/>
      <c r="D52" s="55"/>
      <c r="E52" s="56"/>
      <c r="F52" s="57"/>
      <c r="G52" s="58"/>
      <c r="H52" s="55"/>
      <c r="I52" s="56"/>
      <c r="J52" s="56"/>
      <c r="K52" s="57"/>
      <c r="L52" s="55"/>
      <c r="M52" s="56"/>
      <c r="N52" s="56"/>
      <c r="O52" s="57"/>
    </row>
    <row r="53" spans="1:15" x14ac:dyDescent="0.25">
      <c r="A53" s="61"/>
      <c r="B53" s="59"/>
      <c r="C53" s="59"/>
      <c r="D53" s="1"/>
      <c r="E53" s="1"/>
      <c r="F53" s="1"/>
      <c r="G53" s="59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64"/>
      <c r="B54" s="6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2"/>
      <c r="B55" s="6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51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52"/>
      <c r="B57" s="15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52"/>
      <c r="B58" s="15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s="52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53"/>
      <c r="B60" s="15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25">
      <c r="A61" s="51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52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52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3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6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64"/>
      <c r="B66" s="6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51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5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53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25">
      <c r="A70" s="5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5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5">
      <c r="A72" s="5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25">
      <c r="A73" s="5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5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5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 x14ac:dyDescent="0.25">
      <c r="A83" s="5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x14ac:dyDescent="0.25">
      <c r="A84" s="51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5">
      <c r="A85" s="52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x14ac:dyDescent="0.25">
      <c r="A86" s="5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x14ac:dyDescent="0.25">
      <c r="A87" s="51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5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53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</sheetData>
  <mergeCells count="28">
    <mergeCell ref="A84:A86"/>
    <mergeCell ref="A87:A89"/>
    <mergeCell ref="A9:A19"/>
    <mergeCell ref="A20:A30"/>
    <mergeCell ref="A31:A34"/>
    <mergeCell ref="A56:A60"/>
    <mergeCell ref="A61:A64"/>
    <mergeCell ref="A66:B66"/>
    <mergeCell ref="A70:A77"/>
    <mergeCell ref="A78:A83"/>
    <mergeCell ref="A67:A69"/>
    <mergeCell ref="L4:O4"/>
    <mergeCell ref="A7:B7"/>
    <mergeCell ref="A4:A5"/>
    <mergeCell ref="B4:B5"/>
    <mergeCell ref="C4:C5"/>
    <mergeCell ref="D4:F4"/>
    <mergeCell ref="G4:G5"/>
    <mergeCell ref="H4:K4"/>
    <mergeCell ref="H52:K52"/>
    <mergeCell ref="L52:O52"/>
    <mergeCell ref="A54:B54"/>
    <mergeCell ref="A55:B55"/>
    <mergeCell ref="A52:A53"/>
    <mergeCell ref="B52:B53"/>
    <mergeCell ref="C52:C53"/>
    <mergeCell ref="D52:F52"/>
    <mergeCell ref="G52:G53"/>
  </mergeCells>
  <phoneticPr fontId="4" type="noConversion"/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A25" workbookViewId="0">
      <selection activeCell="B41" sqref="B41"/>
    </sheetView>
  </sheetViews>
  <sheetFormatPr defaultRowHeight="15" x14ac:dyDescent="0.25"/>
  <cols>
    <col min="1" max="1" width="12.140625" customWidth="1"/>
    <col min="2" max="2" width="23.5703125" customWidth="1"/>
    <col min="4" max="4" width="7.140625" customWidth="1"/>
    <col min="5" max="5" width="6.7109375" customWidth="1"/>
    <col min="6" max="6" width="6.5703125" customWidth="1"/>
    <col min="8" max="9" width="6.85546875" customWidth="1"/>
    <col min="10" max="10" width="7.7109375" customWidth="1"/>
    <col min="11" max="12" width="6.7109375" customWidth="1"/>
    <col min="13" max="13" width="7.28515625" customWidth="1"/>
    <col min="14" max="14" width="7.85546875" customWidth="1"/>
    <col min="15" max="15" width="7.140625" customWidth="1"/>
  </cols>
  <sheetData>
    <row r="1" spans="1:15" x14ac:dyDescent="0.25">
      <c r="A1" t="s">
        <v>25</v>
      </c>
    </row>
    <row r="2" spans="1:15" x14ac:dyDescent="0.25">
      <c r="A2" t="s">
        <v>54</v>
      </c>
    </row>
    <row r="3" spans="1:15" x14ac:dyDescent="0.25">
      <c r="A3" t="s">
        <v>30</v>
      </c>
    </row>
    <row r="4" spans="1:15" x14ac:dyDescent="0.25">
      <c r="A4" s="60" t="s">
        <v>6</v>
      </c>
      <c r="B4" s="58" t="s">
        <v>7</v>
      </c>
      <c r="C4" s="58" t="s">
        <v>19</v>
      </c>
      <c r="D4" s="55" t="s">
        <v>1</v>
      </c>
      <c r="E4" s="56"/>
      <c r="F4" s="57"/>
      <c r="G4" s="58" t="s">
        <v>5</v>
      </c>
      <c r="H4" s="55" t="s">
        <v>12</v>
      </c>
      <c r="I4" s="56"/>
      <c r="J4" s="56"/>
      <c r="K4" s="57"/>
      <c r="L4" s="55" t="s">
        <v>13</v>
      </c>
      <c r="M4" s="56"/>
      <c r="N4" s="56"/>
      <c r="O4" s="57"/>
    </row>
    <row r="5" spans="1:15" ht="44.25" customHeight="1" x14ac:dyDescent="0.25">
      <c r="A5" s="61"/>
      <c r="B5" s="59"/>
      <c r="C5" s="59"/>
      <c r="D5" s="1" t="s">
        <v>2</v>
      </c>
      <c r="E5" s="1" t="s">
        <v>3</v>
      </c>
      <c r="F5" s="1" t="s">
        <v>4</v>
      </c>
      <c r="G5" s="59"/>
      <c r="H5" s="1" t="s">
        <v>8</v>
      </c>
      <c r="I5" s="1" t="s">
        <v>9</v>
      </c>
      <c r="J5" s="1" t="s">
        <v>10</v>
      </c>
      <c r="K5" s="1" t="s">
        <v>97</v>
      </c>
      <c r="L5" s="1" t="s">
        <v>14</v>
      </c>
      <c r="M5" s="1" t="s">
        <v>15</v>
      </c>
      <c r="N5" s="1" t="s">
        <v>16</v>
      </c>
      <c r="O5" s="1" t="s">
        <v>17</v>
      </c>
    </row>
    <row r="6" spans="1:15" ht="17.25" customHeight="1" x14ac:dyDescent="0.25">
      <c r="A6" s="45"/>
      <c r="B6" s="46" t="s">
        <v>52</v>
      </c>
      <c r="C6" s="49">
        <f t="shared" ref="C6:J6" si="0">SUM(C8+C10+C22+C26+C33+C42+C47+C48)</f>
        <v>815</v>
      </c>
      <c r="D6" s="48">
        <f t="shared" si="0"/>
        <v>42.579999999999991</v>
      </c>
      <c r="E6" s="48">
        <f t="shared" si="0"/>
        <v>24.599999999999998</v>
      </c>
      <c r="F6" s="48">
        <f t="shared" si="0"/>
        <v>107.66</v>
      </c>
      <c r="G6" s="49">
        <f t="shared" si="0"/>
        <v>822.38000000000011</v>
      </c>
      <c r="H6" s="48">
        <f t="shared" si="0"/>
        <v>0.71000000000000008</v>
      </c>
      <c r="I6" s="48">
        <f t="shared" si="0"/>
        <v>30.689999999999998</v>
      </c>
      <c r="J6" s="48">
        <f t="shared" si="0"/>
        <v>400.38000000000005</v>
      </c>
      <c r="K6" s="48">
        <f>SUM(K8+K10+K22+K26+K33+K47+K48)</f>
        <v>11.729999999999999</v>
      </c>
      <c r="L6" s="48">
        <f>SUM(L8+L10+L22+L26+L33+L42+L47+L48)</f>
        <v>182.20000000000002</v>
      </c>
      <c r="M6" s="48">
        <f>SUM(M8+M10+M22+M26+M33+M42+M47+M48)</f>
        <v>512.79999999999995</v>
      </c>
      <c r="N6" s="48">
        <f>SUM(N8+N10+N22+N26+N33+N47+N48)</f>
        <v>154.5</v>
      </c>
      <c r="O6" s="48">
        <f>SUM(O8+O10+O22+O26+O33+O42+O47+O48)</f>
        <v>11.690000000000001</v>
      </c>
    </row>
    <row r="7" spans="1:15" x14ac:dyDescent="0.25">
      <c r="A7" s="64" t="s">
        <v>20</v>
      </c>
      <c r="B7" s="6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6" t="s">
        <v>75</v>
      </c>
      <c r="B8" s="8" t="s">
        <v>50</v>
      </c>
      <c r="C8" s="6">
        <v>80</v>
      </c>
      <c r="D8" s="6">
        <v>0.9</v>
      </c>
      <c r="E8" s="6">
        <v>0.2</v>
      </c>
      <c r="F8" s="6">
        <v>3</v>
      </c>
      <c r="G8" s="6">
        <v>17.100000000000001</v>
      </c>
      <c r="H8" s="6">
        <v>0.05</v>
      </c>
      <c r="I8" s="6">
        <v>20</v>
      </c>
      <c r="J8" s="6">
        <v>106.4</v>
      </c>
      <c r="K8" s="6">
        <v>0.56000000000000005</v>
      </c>
      <c r="L8" s="6">
        <v>11.2</v>
      </c>
      <c r="M8" s="6">
        <v>20.8</v>
      </c>
      <c r="N8" s="6">
        <v>16</v>
      </c>
      <c r="O8" s="6">
        <v>0.7</v>
      </c>
    </row>
    <row r="9" spans="1:15" x14ac:dyDescent="0.25">
      <c r="A9" s="6"/>
      <c r="B9" s="23" t="s">
        <v>159</v>
      </c>
      <c r="C9" s="24">
        <v>90.4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51" t="s">
        <v>160</v>
      </c>
      <c r="B10" s="6" t="s">
        <v>29</v>
      </c>
      <c r="C10" s="6">
        <v>200</v>
      </c>
      <c r="D10" s="6">
        <v>4.7</v>
      </c>
      <c r="E10" s="6">
        <v>6.1</v>
      </c>
      <c r="F10" s="6">
        <v>10.1</v>
      </c>
      <c r="G10" s="6">
        <v>114.22</v>
      </c>
      <c r="H10" s="6">
        <v>0.03</v>
      </c>
      <c r="I10" s="6">
        <v>6.76</v>
      </c>
      <c r="J10" s="6">
        <v>137.80000000000001</v>
      </c>
      <c r="K10" s="6">
        <v>0.59</v>
      </c>
      <c r="L10" s="6">
        <v>33.6</v>
      </c>
      <c r="M10" s="6">
        <v>42.6</v>
      </c>
      <c r="N10" s="6">
        <v>19.2</v>
      </c>
      <c r="O10" s="6">
        <v>0.87</v>
      </c>
    </row>
    <row r="11" spans="1:15" x14ac:dyDescent="0.25">
      <c r="A11" s="52"/>
      <c r="B11" s="4" t="s">
        <v>81</v>
      </c>
      <c r="C11" s="4">
        <v>12.5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5">
      <c r="A12" s="52"/>
      <c r="B12" s="4" t="s">
        <v>49</v>
      </c>
      <c r="C12" s="4">
        <v>40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52"/>
      <c r="B13" s="4" t="s">
        <v>47</v>
      </c>
      <c r="C13" s="4">
        <v>21.8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52"/>
      <c r="B14" s="4" t="s">
        <v>106</v>
      </c>
      <c r="C14" s="4">
        <v>20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52"/>
      <c r="B15" s="4" t="s">
        <v>43</v>
      </c>
      <c r="C15" s="4">
        <v>10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5">
      <c r="A16" s="52"/>
      <c r="B16" s="4" t="s">
        <v>103</v>
      </c>
      <c r="C16" s="4">
        <v>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s="52"/>
      <c r="B17" s="4" t="s">
        <v>104</v>
      </c>
      <c r="C17" s="4">
        <v>20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52"/>
      <c r="B18" s="4" t="s">
        <v>80</v>
      </c>
      <c r="C18" s="4">
        <v>10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52"/>
      <c r="B19" s="4" t="s">
        <v>82</v>
      </c>
      <c r="C19" s="4">
        <v>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52"/>
      <c r="B20" s="4" t="s">
        <v>85</v>
      </c>
      <c r="C20" s="4">
        <v>160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53"/>
      <c r="B21" s="4" t="s">
        <v>84</v>
      </c>
      <c r="C21" s="4">
        <v>0.3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6.5" customHeight="1" x14ac:dyDescent="0.25">
      <c r="A22" s="51" t="s">
        <v>161</v>
      </c>
      <c r="B22" s="6" t="s">
        <v>162</v>
      </c>
      <c r="C22" s="6">
        <v>150</v>
      </c>
      <c r="D22" s="6">
        <v>14.5</v>
      </c>
      <c r="E22" s="6">
        <v>1.3</v>
      </c>
      <c r="F22" s="6">
        <v>33.799999999999997</v>
      </c>
      <c r="G22" s="6">
        <v>204.8</v>
      </c>
      <c r="H22" s="6">
        <v>0.44</v>
      </c>
      <c r="I22" s="6">
        <v>0</v>
      </c>
      <c r="J22" s="6">
        <v>0.9</v>
      </c>
      <c r="K22" s="6">
        <v>3.9</v>
      </c>
      <c r="L22" s="6">
        <v>78</v>
      </c>
      <c r="M22" s="6">
        <v>215</v>
      </c>
      <c r="N22" s="6">
        <v>70</v>
      </c>
      <c r="O22" s="6">
        <v>4.5</v>
      </c>
    </row>
    <row r="23" spans="1:15" ht="14.25" customHeight="1" x14ac:dyDescent="0.25">
      <c r="A23" s="52"/>
      <c r="B23" s="4" t="s">
        <v>131</v>
      </c>
      <c r="C23" s="4">
        <v>75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52"/>
      <c r="B24" s="4" t="s">
        <v>84</v>
      </c>
      <c r="C24" s="4">
        <v>0.5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52"/>
      <c r="B25" s="4" t="s">
        <v>46</v>
      </c>
      <c r="C25" s="4">
        <v>154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7.25" customHeight="1" x14ac:dyDescent="0.25">
      <c r="A26" s="51" t="s">
        <v>163</v>
      </c>
      <c r="B26" s="8" t="s">
        <v>164</v>
      </c>
      <c r="C26" s="50">
        <v>75</v>
      </c>
      <c r="D26" s="6">
        <v>13.7</v>
      </c>
      <c r="E26" s="6">
        <v>13.6</v>
      </c>
      <c r="F26" s="6">
        <v>12.2</v>
      </c>
      <c r="G26" s="6">
        <v>226.3</v>
      </c>
      <c r="H26" s="6">
        <v>0.05</v>
      </c>
      <c r="I26" s="6">
        <v>0.09</v>
      </c>
      <c r="J26" s="6">
        <v>23.1</v>
      </c>
      <c r="K26" s="6">
        <v>4.8899999999999997</v>
      </c>
      <c r="L26" s="6">
        <v>29</v>
      </c>
      <c r="M26" s="6">
        <v>137</v>
      </c>
      <c r="N26" s="6">
        <v>20</v>
      </c>
      <c r="O26" s="6">
        <v>1.9</v>
      </c>
    </row>
    <row r="27" spans="1:15" x14ac:dyDescent="0.25">
      <c r="A27" s="52"/>
      <c r="B27" s="9" t="s">
        <v>165</v>
      </c>
      <c r="C27" s="24">
        <v>72.900000000000006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52"/>
      <c r="B28" s="9" t="s">
        <v>48</v>
      </c>
      <c r="C28" s="24">
        <v>17.3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52"/>
      <c r="B29" s="9" t="s">
        <v>151</v>
      </c>
      <c r="C29" s="24">
        <v>8.3000000000000007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A30" s="52"/>
      <c r="B30" s="9" t="s">
        <v>21</v>
      </c>
      <c r="C30" s="24">
        <v>14.3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52"/>
      <c r="B31" s="9" t="s">
        <v>58</v>
      </c>
      <c r="C31" s="24">
        <v>5.3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A32" s="53"/>
      <c r="B32" s="9" t="s">
        <v>84</v>
      </c>
      <c r="C32" s="9">
        <v>0.2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5">
      <c r="A33" s="51" t="s">
        <v>166</v>
      </c>
      <c r="B33" s="8" t="s">
        <v>167</v>
      </c>
      <c r="C33" s="6">
        <v>30</v>
      </c>
      <c r="D33" s="6">
        <v>3.3</v>
      </c>
      <c r="E33" s="6">
        <v>2.7</v>
      </c>
      <c r="F33" s="6">
        <v>8.9</v>
      </c>
      <c r="G33" s="6">
        <v>73.099999999999994</v>
      </c>
      <c r="H33" s="6">
        <v>0.02</v>
      </c>
      <c r="I33" s="6">
        <v>2.68</v>
      </c>
      <c r="J33" s="6">
        <v>131.80000000000001</v>
      </c>
      <c r="K33" s="6">
        <v>0.33</v>
      </c>
      <c r="L33" s="6">
        <v>9</v>
      </c>
      <c r="M33" s="6">
        <v>23.6</v>
      </c>
      <c r="N33" s="6">
        <v>12.2</v>
      </c>
      <c r="O33" s="6">
        <v>0.5</v>
      </c>
    </row>
    <row r="34" spans="1:15" x14ac:dyDescent="0.25">
      <c r="A34" s="52"/>
      <c r="B34" s="23" t="s">
        <v>168</v>
      </c>
      <c r="C34" s="24">
        <v>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5">
      <c r="A35" s="52"/>
      <c r="B35" s="9" t="s">
        <v>45</v>
      </c>
      <c r="C35" s="9">
        <v>1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25">
      <c r="A36" s="52"/>
      <c r="B36" s="9" t="s">
        <v>169</v>
      </c>
      <c r="C36" s="9">
        <v>2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52"/>
      <c r="B37" s="9" t="s">
        <v>80</v>
      </c>
      <c r="C37" s="9">
        <v>2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52"/>
      <c r="B38" s="9" t="s">
        <v>81</v>
      </c>
      <c r="C38" s="9">
        <v>3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25">
      <c r="A39" s="52"/>
      <c r="B39" s="9" t="s">
        <v>58</v>
      </c>
      <c r="C39" s="9">
        <v>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52"/>
      <c r="B40" s="9" t="s">
        <v>84</v>
      </c>
      <c r="C40" s="9">
        <v>0.01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53"/>
      <c r="B41" s="9" t="s">
        <v>85</v>
      </c>
      <c r="C41" s="9">
        <v>33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25">
      <c r="A42" s="51" t="s">
        <v>67</v>
      </c>
      <c r="B42" s="8" t="s">
        <v>170</v>
      </c>
      <c r="C42" s="6">
        <v>200</v>
      </c>
      <c r="D42" s="6">
        <v>0.3</v>
      </c>
      <c r="E42" s="6">
        <v>0</v>
      </c>
      <c r="F42" s="6">
        <v>6.7</v>
      </c>
      <c r="G42" s="6">
        <v>27.9</v>
      </c>
      <c r="H42" s="6">
        <v>0</v>
      </c>
      <c r="I42" s="6">
        <v>1.1599999999999999</v>
      </c>
      <c r="J42" s="6">
        <v>0.38</v>
      </c>
      <c r="K42" s="6">
        <v>0.1</v>
      </c>
      <c r="L42" s="6">
        <v>6.9</v>
      </c>
      <c r="M42" s="6">
        <v>8.5</v>
      </c>
      <c r="N42" s="6">
        <v>4.5999999999999996</v>
      </c>
      <c r="O42" s="6">
        <v>0.8</v>
      </c>
    </row>
    <row r="43" spans="1:15" x14ac:dyDescent="0.25">
      <c r="A43" s="52"/>
      <c r="B43" s="23" t="s">
        <v>94</v>
      </c>
      <c r="C43" s="24">
        <v>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A44" s="52"/>
      <c r="B44" s="23" t="s">
        <v>45</v>
      </c>
      <c r="C44" s="24">
        <v>7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52"/>
      <c r="B45" s="9" t="s">
        <v>68</v>
      </c>
      <c r="C45" s="9">
        <v>8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53"/>
      <c r="B46" s="9" t="s">
        <v>46</v>
      </c>
      <c r="C46" s="9">
        <v>195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6" t="s">
        <v>26</v>
      </c>
      <c r="B47" s="6" t="s">
        <v>21</v>
      </c>
      <c r="C47" s="6">
        <v>50</v>
      </c>
      <c r="D47" s="6">
        <v>1.58</v>
      </c>
      <c r="E47" s="6">
        <v>0.2</v>
      </c>
      <c r="F47" s="6">
        <v>9.66</v>
      </c>
      <c r="G47" s="6">
        <v>46.76</v>
      </c>
      <c r="H47" s="6">
        <v>0.02</v>
      </c>
      <c r="I47" s="6">
        <v>0</v>
      </c>
      <c r="J47" s="6">
        <v>0</v>
      </c>
      <c r="K47" s="6">
        <v>0.26</v>
      </c>
      <c r="L47" s="6">
        <v>4.5999999999999996</v>
      </c>
      <c r="M47" s="6">
        <v>17.399999999999999</v>
      </c>
      <c r="N47" s="6">
        <v>6.6</v>
      </c>
      <c r="O47" s="6">
        <v>0.22</v>
      </c>
    </row>
    <row r="48" spans="1:15" x14ac:dyDescent="0.25">
      <c r="A48" s="6" t="s">
        <v>27</v>
      </c>
      <c r="B48" s="6" t="s">
        <v>112</v>
      </c>
      <c r="C48" s="6">
        <v>30</v>
      </c>
      <c r="D48" s="6">
        <v>3.6</v>
      </c>
      <c r="E48" s="6">
        <v>0.5</v>
      </c>
      <c r="F48" s="6">
        <v>23.3</v>
      </c>
      <c r="G48" s="6">
        <v>112.2</v>
      </c>
      <c r="H48" s="6">
        <v>0.1</v>
      </c>
      <c r="I48" s="6">
        <v>0</v>
      </c>
      <c r="J48" s="6">
        <v>0</v>
      </c>
      <c r="K48" s="6">
        <v>1.2</v>
      </c>
      <c r="L48" s="6">
        <v>9.9</v>
      </c>
      <c r="M48" s="6">
        <v>47.9</v>
      </c>
      <c r="N48" s="6">
        <v>10.5</v>
      </c>
      <c r="O48" s="6">
        <v>2.2000000000000002</v>
      </c>
    </row>
    <row r="52" spans="1:15" ht="44.25" customHeight="1" x14ac:dyDescent="0.25"/>
    <row r="53" spans="1:15" x14ac:dyDescent="0.25">
      <c r="A53" s="60"/>
      <c r="B53" s="58"/>
      <c r="C53" s="58"/>
      <c r="D53" s="55"/>
      <c r="E53" s="56"/>
      <c r="F53" s="57"/>
      <c r="G53" s="58"/>
      <c r="H53" s="55"/>
      <c r="I53" s="56"/>
      <c r="J53" s="56"/>
      <c r="K53" s="57"/>
      <c r="L53" s="55"/>
      <c r="M53" s="56"/>
      <c r="N53" s="56"/>
      <c r="O53" s="57"/>
    </row>
    <row r="54" spans="1:15" x14ac:dyDescent="0.25">
      <c r="A54" s="61"/>
      <c r="B54" s="59"/>
      <c r="C54" s="59"/>
      <c r="D54" s="1"/>
      <c r="E54" s="1"/>
      <c r="F54" s="1"/>
      <c r="G54" s="59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64"/>
      <c r="B55" s="6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2"/>
      <c r="B56" s="6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51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52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52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52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53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51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52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52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5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51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52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53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64"/>
      <c r="B70" s="6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51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52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25">
      <c r="A74" s="52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52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25">
      <c r="A76" s="52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25">
      <c r="A77" s="52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25">
      <c r="A78" s="52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25">
      <c r="A79" s="52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x14ac:dyDescent="0.25">
      <c r="A80" s="52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 x14ac:dyDescent="0.25">
      <c r="A81" s="53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 x14ac:dyDescent="0.25">
      <c r="A82" s="51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52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25">
      <c r="A84" s="52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52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25">
      <c r="A86" s="52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x14ac:dyDescent="0.25">
      <c r="A87" s="52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25">
      <c r="A88" s="5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35.25" customHeight="1" x14ac:dyDescent="0.25">
      <c r="A90" s="6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6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</sheetData>
  <mergeCells count="28">
    <mergeCell ref="L53:O53"/>
    <mergeCell ref="G53:G54"/>
    <mergeCell ref="A26:A32"/>
    <mergeCell ref="L4:O4"/>
    <mergeCell ref="A7:B7"/>
    <mergeCell ref="A4:A5"/>
    <mergeCell ref="B4:B5"/>
    <mergeCell ref="C4:C5"/>
    <mergeCell ref="D4:F4"/>
    <mergeCell ref="G4:G5"/>
    <mergeCell ref="A33:A41"/>
    <mergeCell ref="A42:A46"/>
    <mergeCell ref="A70:B70"/>
    <mergeCell ref="A72:A81"/>
    <mergeCell ref="A82:A88"/>
    <mergeCell ref="H53:K53"/>
    <mergeCell ref="H4:K4"/>
    <mergeCell ref="A66:A68"/>
    <mergeCell ref="A10:A21"/>
    <mergeCell ref="A55:B55"/>
    <mergeCell ref="A56:B56"/>
    <mergeCell ref="A53:A54"/>
    <mergeCell ref="B53:B54"/>
    <mergeCell ref="C53:C54"/>
    <mergeCell ref="D53:F53"/>
    <mergeCell ref="A22:A25"/>
    <mergeCell ref="A57:A61"/>
    <mergeCell ref="A62:A65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Школа</cp:lastModifiedBy>
  <cp:lastPrinted>2023-08-16T06:03:25Z</cp:lastPrinted>
  <dcterms:created xsi:type="dcterms:W3CDTF">2020-09-17T07:14:14Z</dcterms:created>
  <dcterms:modified xsi:type="dcterms:W3CDTF">2023-09-14T09:35:48Z</dcterms:modified>
</cp:coreProperties>
</file>