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5480" windowHeight="7530" firstSheet="2" activeTab="8"/>
  </bookViews>
  <sheets>
    <sheet name="1 день" sheetId="1" r:id="rId1"/>
    <sheet name="2 день" sheetId="2" r:id="rId2"/>
    <sheet name="3 день" sheetId="3" r:id="rId3"/>
    <sheet name="4 день" sheetId="4" r:id="rId4"/>
    <sheet name="5 день" sheetId="5" r:id="rId5"/>
    <sheet name="6 день" sheetId="6" r:id="rId6"/>
    <sheet name="7 день" sheetId="7" r:id="rId7"/>
    <sheet name="8 день" sheetId="8" r:id="rId8"/>
    <sheet name="9 день" sheetId="9" r:id="rId9"/>
    <sheet name="10 день" sheetId="10" r:id="rId10"/>
    <sheet name="Лист1" sheetId="11" r:id="rId11"/>
    <sheet name="Лист2" sheetId="12" r:id="rId12"/>
  </sheets>
  <definedNames>
    <definedName name="Z_4B3D35F3_748A_4C58_A734_69FA80A88FED_.wvu.Rows" localSheetId="5" hidden="1">'6 день'!$23:$23</definedName>
  </definedNames>
  <calcPr calcId="144525"/>
  <customWorkbookViews>
    <customWorkbookView name="Школа - Личное представление" guid="{4B3D35F3-748A-4C58-A734-69FA80A88FED}" mergeInterval="0" personalView="1" maximized="1" windowWidth="1238" windowHeight="785" activeSheetId="9"/>
  </customWorkbookViews>
</workbook>
</file>

<file path=xl/calcChain.xml><?xml version="1.0" encoding="utf-8"?>
<calcChain xmlns="http://schemas.openxmlformats.org/spreadsheetml/2006/main">
  <c r="O6" i="7" l="1"/>
  <c r="N6" i="7"/>
  <c r="M6" i="7"/>
  <c r="L6" i="7"/>
  <c r="K6" i="7"/>
  <c r="J6" i="7"/>
  <c r="I6" i="7"/>
  <c r="H6" i="7"/>
  <c r="G6" i="7"/>
  <c r="F6" i="7"/>
  <c r="E6" i="7"/>
  <c r="D6" i="7"/>
  <c r="C6" i="7"/>
  <c r="O6" i="5"/>
  <c r="N6" i="5"/>
  <c r="M6" i="5"/>
  <c r="L6" i="5"/>
  <c r="K6" i="5"/>
  <c r="J6" i="5"/>
  <c r="I6" i="5"/>
  <c r="H6" i="5"/>
  <c r="G6" i="5"/>
  <c r="F6" i="5"/>
  <c r="E6" i="5"/>
  <c r="D6" i="5"/>
  <c r="C6" i="5"/>
  <c r="O6" i="8" l="1"/>
  <c r="N13" i="11" s="1"/>
  <c r="N6" i="8"/>
  <c r="M13" i="11" s="1"/>
  <c r="M6" i="8"/>
  <c r="L13" i="11" s="1"/>
  <c r="L6" i="8"/>
  <c r="K13" i="11" s="1"/>
  <c r="K6" i="8"/>
  <c r="J13" i="11" s="1"/>
  <c r="J6" i="8"/>
  <c r="I13" i="11" s="1"/>
  <c r="I6" i="8"/>
  <c r="H13" i="11" s="1"/>
  <c r="H6" i="8"/>
  <c r="G13" i="11" s="1"/>
  <c r="G6" i="8"/>
  <c r="F13" i="11" s="1"/>
  <c r="F6" i="8"/>
  <c r="E13" i="11" s="1"/>
  <c r="E6" i="8"/>
  <c r="D13" i="11" s="1"/>
  <c r="D6" i="8"/>
  <c r="C13" i="11" s="1"/>
  <c r="C6" i="8"/>
  <c r="B13" i="11" s="1"/>
  <c r="C6" i="9" l="1"/>
  <c r="B14" i="11" s="1"/>
  <c r="B10" i="11" l="1"/>
  <c r="I8" i="11" l="1"/>
  <c r="O6" i="4"/>
  <c r="N9" i="11" s="1"/>
  <c r="N6" i="4"/>
  <c r="M9" i="11" s="1"/>
  <c r="M6" i="4"/>
  <c r="L9" i="11" s="1"/>
  <c r="L6" i="4"/>
  <c r="K9" i="11" s="1"/>
  <c r="K6" i="4"/>
  <c r="J9" i="11" s="1"/>
  <c r="J6" i="4"/>
  <c r="I9" i="11" s="1"/>
  <c r="I6" i="4"/>
  <c r="H9" i="11" s="1"/>
  <c r="H6" i="4"/>
  <c r="G9" i="11" s="1"/>
  <c r="G6" i="4"/>
  <c r="F9" i="11" s="1"/>
  <c r="F6" i="4"/>
  <c r="E9" i="11" s="1"/>
  <c r="E6" i="4"/>
  <c r="D9" i="11" s="1"/>
  <c r="D6" i="4"/>
  <c r="C9" i="11" s="1"/>
  <c r="C6" i="4"/>
  <c r="B9" i="11" s="1"/>
  <c r="J6" i="3"/>
  <c r="C6" i="1"/>
  <c r="O6" i="1"/>
  <c r="N6" i="1"/>
  <c r="M6" i="1"/>
  <c r="L6" i="1"/>
  <c r="K6" i="1"/>
  <c r="J6" i="1"/>
  <c r="I6" i="1"/>
  <c r="H6" i="1"/>
  <c r="G6" i="1"/>
  <c r="F6" i="1"/>
  <c r="E6" i="1"/>
  <c r="D6" i="1"/>
  <c r="C6" i="2"/>
  <c r="O6" i="2"/>
  <c r="N6" i="2"/>
  <c r="M6" i="2"/>
  <c r="L6" i="2"/>
  <c r="K6" i="2"/>
  <c r="J6" i="2"/>
  <c r="I6" i="2"/>
  <c r="H6" i="2"/>
  <c r="G6" i="2"/>
  <c r="F6" i="2"/>
  <c r="E6" i="2"/>
  <c r="D6" i="2"/>
  <c r="C7" i="11" l="1"/>
  <c r="D7" i="11"/>
  <c r="E7" i="11"/>
  <c r="F7" i="11"/>
  <c r="G7" i="11"/>
  <c r="H7" i="11"/>
  <c r="I7" i="11"/>
  <c r="J7" i="11"/>
  <c r="K7" i="11"/>
  <c r="L7" i="11"/>
  <c r="M7" i="11"/>
  <c r="N7" i="11"/>
  <c r="B6" i="11"/>
  <c r="C6" i="11"/>
  <c r="D6" i="11"/>
  <c r="E6" i="11"/>
  <c r="F6" i="11"/>
  <c r="G6" i="11"/>
  <c r="H6" i="11"/>
  <c r="I6" i="11"/>
  <c r="J6" i="11"/>
  <c r="K6" i="11"/>
  <c r="L6" i="11"/>
  <c r="M6" i="11"/>
  <c r="N6" i="11"/>
  <c r="B7" i="11" l="1"/>
  <c r="O6" i="10"/>
  <c r="N15" i="11" s="1"/>
  <c r="N6" i="10"/>
  <c r="M15" i="11" s="1"/>
  <c r="M6" i="10"/>
  <c r="L15" i="11" s="1"/>
  <c r="L6" i="10"/>
  <c r="K15" i="11" s="1"/>
  <c r="K6" i="10"/>
  <c r="J15" i="11" s="1"/>
  <c r="J6" i="10"/>
  <c r="I15" i="11" s="1"/>
  <c r="I6" i="10"/>
  <c r="H15" i="11" s="1"/>
  <c r="H6" i="10"/>
  <c r="G15" i="11" s="1"/>
  <c r="G6" i="10"/>
  <c r="F15" i="11" s="1"/>
  <c r="F6" i="10"/>
  <c r="E15" i="11" s="1"/>
  <c r="E6" i="10"/>
  <c r="D15" i="11" s="1"/>
  <c r="D6" i="10"/>
  <c r="C15" i="11" s="1"/>
  <c r="B15" i="11"/>
  <c r="O6" i="9"/>
  <c r="N14" i="11" s="1"/>
  <c r="N6" i="9"/>
  <c r="M14" i="11" s="1"/>
  <c r="M6" i="9"/>
  <c r="L14" i="11" s="1"/>
  <c r="L6" i="9"/>
  <c r="K14" i="11" s="1"/>
  <c r="K6" i="9"/>
  <c r="J14" i="11" s="1"/>
  <c r="J6" i="9"/>
  <c r="I14" i="11" s="1"/>
  <c r="I6" i="9"/>
  <c r="H14" i="11" s="1"/>
  <c r="H6" i="9"/>
  <c r="G14" i="11" s="1"/>
  <c r="G6" i="9"/>
  <c r="F14" i="11" s="1"/>
  <c r="F6" i="9"/>
  <c r="E14" i="11" s="1"/>
  <c r="E6" i="9"/>
  <c r="D14" i="11" s="1"/>
  <c r="D6" i="9"/>
  <c r="C14" i="11" s="1"/>
  <c r="N12" i="11" l="1"/>
  <c r="M12" i="11"/>
  <c r="L12" i="11"/>
  <c r="K12" i="11"/>
  <c r="J12" i="11"/>
  <c r="I12" i="11"/>
  <c r="H12" i="11"/>
  <c r="G12" i="11"/>
  <c r="F12" i="11"/>
  <c r="E12" i="11"/>
  <c r="D12" i="11"/>
  <c r="C12" i="11"/>
  <c r="B12" i="11"/>
  <c r="O6" i="6" l="1"/>
  <c r="N11" i="11" s="1"/>
  <c r="N6" i="6"/>
  <c r="M11" i="11" s="1"/>
  <c r="M6" i="6"/>
  <c r="L11" i="11" s="1"/>
  <c r="L6" i="6"/>
  <c r="K11" i="11" s="1"/>
  <c r="K6" i="6"/>
  <c r="J11" i="11" s="1"/>
  <c r="J6" i="6"/>
  <c r="I11" i="11" s="1"/>
  <c r="I6" i="6"/>
  <c r="H11" i="11" s="1"/>
  <c r="H6" i="6"/>
  <c r="G11" i="11" s="1"/>
  <c r="G6" i="6"/>
  <c r="F11" i="11" s="1"/>
  <c r="F6" i="6"/>
  <c r="E11" i="11" s="1"/>
  <c r="E6" i="6"/>
  <c r="D11" i="11" s="1"/>
  <c r="D6" i="6"/>
  <c r="C11" i="11" s="1"/>
  <c r="C6" i="6"/>
  <c r="B11" i="11" s="1"/>
  <c r="O6" i="3"/>
  <c r="N8" i="11" s="1"/>
  <c r="N6" i="3"/>
  <c r="M8" i="11" s="1"/>
  <c r="M6" i="3"/>
  <c r="L8" i="11" s="1"/>
  <c r="L6" i="3"/>
  <c r="K8" i="11" s="1"/>
  <c r="K6" i="3"/>
  <c r="J8" i="11" s="1"/>
  <c r="I6" i="3"/>
  <c r="H8" i="11" s="1"/>
  <c r="H6" i="3"/>
  <c r="G8" i="11" s="1"/>
  <c r="G6" i="3"/>
  <c r="F8" i="11" s="1"/>
  <c r="F6" i="3"/>
  <c r="E8" i="11" s="1"/>
  <c r="E6" i="3"/>
  <c r="D8" i="11" s="1"/>
  <c r="D6" i="3"/>
  <c r="C8" i="11" s="1"/>
  <c r="C6" i="3"/>
  <c r="B8" i="11" s="1"/>
  <c r="N10" i="11"/>
  <c r="M10" i="11"/>
  <c r="L10" i="11"/>
  <c r="K10" i="11"/>
  <c r="J10" i="11"/>
  <c r="I10" i="11"/>
  <c r="H10" i="11"/>
  <c r="G10" i="11"/>
  <c r="F10" i="11"/>
  <c r="E10" i="11"/>
  <c r="D10" i="11"/>
  <c r="C10" i="11"/>
  <c r="N18" i="11" l="1"/>
  <c r="N16" i="11"/>
  <c r="M18" i="11"/>
  <c r="M16" i="11"/>
  <c r="L18" i="11"/>
  <c r="L16" i="11"/>
  <c r="K18" i="11"/>
  <c r="K16" i="11"/>
  <c r="J16" i="11"/>
  <c r="J18" i="11"/>
  <c r="I18" i="11"/>
  <c r="I16" i="11"/>
  <c r="H18" i="11"/>
  <c r="H16" i="11"/>
  <c r="G18" i="11"/>
  <c r="G16" i="11"/>
  <c r="F16" i="11"/>
  <c r="F18" i="11"/>
  <c r="E18" i="11"/>
  <c r="E16" i="11"/>
  <c r="D18" i="11"/>
  <c r="D16" i="11"/>
  <c r="C18" i="11"/>
  <c r="C16" i="11"/>
  <c r="B16" i="11"/>
  <c r="B18" i="11"/>
</calcChain>
</file>

<file path=xl/sharedStrings.xml><?xml version="1.0" encoding="utf-8"?>
<sst xmlns="http://schemas.openxmlformats.org/spreadsheetml/2006/main" count="616" uniqueCount="185">
  <si>
    <t>Неделя: первая</t>
  </si>
  <si>
    <t>Пищевые вещества (г)</t>
  </si>
  <si>
    <t>Б</t>
  </si>
  <si>
    <t>Ж</t>
  </si>
  <si>
    <t>У</t>
  </si>
  <si>
    <t>Энергетическая ценность (ккал)</t>
  </si>
  <si>
    <t>№ рац.</t>
  </si>
  <si>
    <t>Прием пищи, наименование блюда</t>
  </si>
  <si>
    <t>В1</t>
  </si>
  <si>
    <t>С</t>
  </si>
  <si>
    <t>А</t>
  </si>
  <si>
    <t>Витамины (мг)</t>
  </si>
  <si>
    <t>Минеральные вещества (мг)</t>
  </si>
  <si>
    <t>Са</t>
  </si>
  <si>
    <t>Р</t>
  </si>
  <si>
    <t>Мg</t>
  </si>
  <si>
    <t>Fe</t>
  </si>
  <si>
    <t>Масса порции, г</t>
  </si>
  <si>
    <t>ОБЕД</t>
  </si>
  <si>
    <t>Хлеб пшеничный</t>
  </si>
  <si>
    <t>Хлеб ржаной</t>
  </si>
  <si>
    <t>День: четвертый</t>
  </si>
  <si>
    <t>День: пятый</t>
  </si>
  <si>
    <t xml:space="preserve">ПР </t>
  </si>
  <si>
    <t>ПР</t>
  </si>
  <si>
    <t>Хлеб ржано-пшеничный</t>
  </si>
  <si>
    <t>Борщ со сметаной</t>
  </si>
  <si>
    <t>Неделя: вторая</t>
  </si>
  <si>
    <t>День: восьмой</t>
  </si>
  <si>
    <t>День: десятый</t>
  </si>
  <si>
    <t>Гречка отварная рассыпчатая</t>
  </si>
  <si>
    <t>Помидоры</t>
  </si>
  <si>
    <t>Масло растительное</t>
  </si>
  <si>
    <t>Морковь</t>
  </si>
  <si>
    <t>Картофель</t>
  </si>
  <si>
    <t>Лук репчатый</t>
  </si>
  <si>
    <t>Мясо кур</t>
  </si>
  <si>
    <t>Рис</t>
  </si>
  <si>
    <t>Мороковь</t>
  </si>
  <si>
    <t>лук репчатый</t>
  </si>
  <si>
    <t>сметана</t>
  </si>
  <si>
    <t>капуста</t>
  </si>
  <si>
    <t>сахар</t>
  </si>
  <si>
    <t>вода</t>
  </si>
  <si>
    <t>картофель</t>
  </si>
  <si>
    <t>молоко</t>
  </si>
  <si>
    <t>свекла</t>
  </si>
  <si>
    <t xml:space="preserve">Помидор свежий </t>
  </si>
  <si>
    <t xml:space="preserve">ИТОГО </t>
  </si>
  <si>
    <t>ИТОГО</t>
  </si>
  <si>
    <t>День: третий</t>
  </si>
  <si>
    <t>День: девятый</t>
  </si>
  <si>
    <t>54-6к-2020</t>
  </si>
  <si>
    <t>54-21гн-2020</t>
  </si>
  <si>
    <t>54-2з-2020</t>
  </si>
  <si>
    <t>масло сливочное</t>
  </si>
  <si>
    <t>54-18м-2020</t>
  </si>
  <si>
    <t>соль йод.</t>
  </si>
  <si>
    <t>54-11с-2020</t>
  </si>
  <si>
    <t>54-4г-2020</t>
  </si>
  <si>
    <t xml:space="preserve">гречка </t>
  </si>
  <si>
    <t>54-1хн-2020</t>
  </si>
  <si>
    <t>компот из смеси сухофр.</t>
  </si>
  <si>
    <t>смесь сухофруктов</t>
  </si>
  <si>
    <t>54-3гн-2020</t>
  </si>
  <si>
    <t>лимон</t>
  </si>
  <si>
    <t>54-7с-2020</t>
  </si>
  <si>
    <t>сыр</t>
  </si>
  <si>
    <t>54-1г-2020</t>
  </si>
  <si>
    <t>,</t>
  </si>
  <si>
    <t>54-2г-2020</t>
  </si>
  <si>
    <t>54-3з-2020</t>
  </si>
  <si>
    <t>54-12м-2020</t>
  </si>
  <si>
    <t xml:space="preserve">День: первый </t>
  </si>
  <si>
    <t>Рр</t>
  </si>
  <si>
    <t>Суп картофельный с макаронными изделиями</t>
  </si>
  <si>
    <t>лук реп.</t>
  </si>
  <si>
    <t>морковь</t>
  </si>
  <si>
    <t>масло подсолн.</t>
  </si>
  <si>
    <t>макаронные изделия</t>
  </si>
  <si>
    <t>соль йодир.</t>
  </si>
  <si>
    <t>бульон</t>
  </si>
  <si>
    <t>мясо кур</t>
  </si>
  <si>
    <t>54-21к-2020</t>
  </si>
  <si>
    <t>каша жидкая молочная рисовая</t>
  </si>
  <si>
    <t>крупа рисовая</t>
  </si>
  <si>
    <t>мсолоко</t>
  </si>
  <si>
    <t>54-1з-2020</t>
  </si>
  <si>
    <t>54-19з-2020</t>
  </si>
  <si>
    <t>54-2гн-2020</t>
  </si>
  <si>
    <t>чай с сахором</t>
  </si>
  <si>
    <t>чай черный байховый</t>
  </si>
  <si>
    <t>День: второй</t>
  </si>
  <si>
    <t>Огурец в нарезке</t>
  </si>
  <si>
    <t>рр</t>
  </si>
  <si>
    <t xml:space="preserve">Огурец </t>
  </si>
  <si>
    <t>Суп крестьянский с крупой</t>
  </si>
  <si>
    <t>54-1с-2020</t>
  </si>
  <si>
    <t>Щи из свежей капуст.со смет.</t>
  </si>
  <si>
    <t>мука пшен.</t>
  </si>
  <si>
    <t>томат.пюре</t>
  </si>
  <si>
    <t>капуста белокочанная</t>
  </si>
  <si>
    <t>масло подсолнечное</t>
  </si>
  <si>
    <t>мясо кур.</t>
  </si>
  <si>
    <t>макороны отварные с овощами</t>
  </si>
  <si>
    <t>макаронные изделия в/с</t>
  </si>
  <si>
    <t>горошек зеленый консер.</t>
  </si>
  <si>
    <t>чай с лимоном и сахаром</t>
  </si>
  <si>
    <t>хлеб пшеничный</t>
  </si>
  <si>
    <t>хлеб ржаной</t>
  </si>
  <si>
    <t xml:space="preserve">Помидор в нарезке </t>
  </si>
  <si>
    <t>Тефтели из говяд.с рисом</t>
  </si>
  <si>
    <t>говядина 1кат.</t>
  </si>
  <si>
    <t>54-16м-2020</t>
  </si>
  <si>
    <t>Плов с курицей</t>
  </si>
  <si>
    <t>куриная грудка</t>
  </si>
  <si>
    <t>фрукт</t>
  </si>
  <si>
    <t>54-21з-2020</t>
  </si>
  <si>
    <t>Кукуруза сахарная</t>
  </si>
  <si>
    <t>кукуруза консервированная</t>
  </si>
  <si>
    <t>Макароны отварные</t>
  </si>
  <si>
    <t>Печень говяжья по-строгоновски</t>
  </si>
  <si>
    <t xml:space="preserve">Печень говяжья </t>
  </si>
  <si>
    <t>54-13хн-2020</t>
  </si>
  <si>
    <t>Напиток из шиповника</t>
  </si>
  <si>
    <t>шиповник</t>
  </si>
  <si>
    <t>54-8с-2020</t>
  </si>
  <si>
    <t>Суп картофельный с горох.</t>
  </si>
  <si>
    <t>горох</t>
  </si>
  <si>
    <t>Каша пшенная</t>
  </si>
  <si>
    <t>крупа пшенная</t>
  </si>
  <si>
    <t>вада</t>
  </si>
  <si>
    <t>Какао с молоком</t>
  </si>
  <si>
    <t>какао-порошок</t>
  </si>
  <si>
    <t>День : первый</t>
  </si>
  <si>
    <t>54-13з-2020</t>
  </si>
  <si>
    <t>Салат из свеклы отварной</t>
  </si>
  <si>
    <t>54-12с-2020</t>
  </si>
  <si>
    <t>Суп с рыбными консервами</t>
  </si>
  <si>
    <t>консерва рыбная</t>
  </si>
  <si>
    <t>54-2хн-2020</t>
  </si>
  <si>
    <t>Компот из кураги</t>
  </si>
  <si>
    <t>курага</t>
  </si>
  <si>
    <t>54-3с-2020</t>
  </si>
  <si>
    <t>Рассольник Ленинградский</t>
  </si>
  <si>
    <t>огурец соленый</t>
  </si>
  <si>
    <t>сухари панировочные</t>
  </si>
  <si>
    <t>54-3хн-2020</t>
  </si>
  <si>
    <t>Компот из чернослива</t>
  </si>
  <si>
    <t>чернослив</t>
  </si>
  <si>
    <t>Фрукт</t>
  </si>
  <si>
    <t>томат</t>
  </si>
  <si>
    <t>54-2с-2020</t>
  </si>
  <si>
    <t>54-23г-2020</t>
  </si>
  <si>
    <t>Горошница</t>
  </si>
  <si>
    <t>54-4м-2020</t>
  </si>
  <si>
    <t>Котлета из говядины</t>
  </si>
  <si>
    <t>говядина</t>
  </si>
  <si>
    <t>54-3соус-2020</t>
  </si>
  <si>
    <t>Соус красный основной</t>
  </si>
  <si>
    <t>томатное пюре</t>
  </si>
  <si>
    <t>мука пшеничная</t>
  </si>
  <si>
    <t>Чай с лимоном и сахаром</t>
  </si>
  <si>
    <t>54-20з-2020</t>
  </si>
  <si>
    <t>Горошек зеленый</t>
  </si>
  <si>
    <t>Горошек зеленый консерв.</t>
  </si>
  <si>
    <t>54-11г-2020</t>
  </si>
  <si>
    <t>Картофельное пюре</t>
  </si>
  <si>
    <t>маслло сливочное</t>
  </si>
  <si>
    <t>54-11р-2020</t>
  </si>
  <si>
    <t>Рыба тушеная в томате с овощами (минтай)</t>
  </si>
  <si>
    <t>минтай (филе)</t>
  </si>
  <si>
    <t>дни</t>
  </si>
  <si>
    <t xml:space="preserve">итого </t>
  </si>
  <si>
    <t>Примерное меню и пищевая ценность приготавливаемых блюд 5-11 класс</t>
  </si>
  <si>
    <t>54-9м-2020</t>
  </si>
  <si>
    <t>Жаркое по-домашнему</t>
  </si>
  <si>
    <t>говядина 1 категории</t>
  </si>
  <si>
    <t>томат. пюре</t>
  </si>
  <si>
    <t>54-25м-2020</t>
  </si>
  <si>
    <t>Курица тушеная с морковью</t>
  </si>
  <si>
    <t>мука пшен.в/с</t>
  </si>
  <si>
    <t>среднее за</t>
  </si>
  <si>
    <t xml:space="preserve">      </t>
  </si>
  <si>
    <t xml:space="preserve">ИТОГО за 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</si>
</sst>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name val="Calibri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2" borderId="2" xfId="0" applyFill="1" applyBorder="1"/>
    <xf numFmtId="0" fontId="1" fillId="2" borderId="2" xfId="0" applyFont="1" applyFill="1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2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1" xfId="0" applyFont="1" applyFill="1" applyBorder="1"/>
    <xf numFmtId="0" fontId="0" fillId="0" borderId="0" xfId="0" applyBorder="1"/>
    <xf numFmtId="0" fontId="3" fillId="2" borderId="3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0" fillId="2" borderId="1" xfId="0" applyFont="1" applyFill="1" applyBorder="1" applyAlignment="1">
      <alignment wrapText="1"/>
    </xf>
    <xf numFmtId="0" fontId="2" fillId="2" borderId="0" xfId="0" applyFont="1" applyFill="1" applyBorder="1"/>
    <xf numFmtId="0" fontId="3" fillId="2" borderId="0" xfId="0" applyFont="1" applyFill="1" applyBorder="1"/>
    <xf numFmtId="0" fontId="0" fillId="2" borderId="0" xfId="0" applyFill="1" applyBorder="1"/>
    <xf numFmtId="0" fontId="0" fillId="2" borderId="0" xfId="0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0" fillId="2" borderId="0" xfId="0" applyFont="1" applyFill="1" applyBorder="1"/>
    <xf numFmtId="0" fontId="2" fillId="2" borderId="6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2" fillId="2" borderId="7" xfId="0" applyFont="1" applyFill="1" applyBorder="1" applyAlignment="1">
      <alignment horizontal="center" vertical="top"/>
    </xf>
    <xf numFmtId="0" fontId="6" fillId="2" borderId="1" xfId="0" applyFont="1" applyFill="1" applyBorder="1"/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2" fillId="2" borderId="2" xfId="0" applyFont="1" applyFill="1" applyBorder="1"/>
    <xf numFmtId="0" fontId="6" fillId="0" borderId="0" xfId="0" applyFont="1"/>
    <xf numFmtId="0" fontId="0" fillId="0" borderId="8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0" fontId="6" fillId="0" borderId="1" xfId="0" applyFont="1" applyBorder="1"/>
    <xf numFmtId="0" fontId="6" fillId="0" borderId="7" xfId="0" applyFont="1" applyBorder="1" applyAlignment="1">
      <alignment horizontal="center" vertical="center" wrapText="1"/>
    </xf>
    <xf numFmtId="0" fontId="6" fillId="2" borderId="2" xfId="0" applyFont="1" applyFill="1" applyBorder="1"/>
    <xf numFmtId="0" fontId="6" fillId="0" borderId="0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top"/>
    </xf>
    <xf numFmtId="0" fontId="0" fillId="2" borderId="6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11" Type="http://schemas.openxmlformats.org/officeDocument/2006/relationships/revisionLog" Target="revisionLog11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10" Type="http://schemas.openxmlformats.org/officeDocument/2006/relationships/revisionLog" Target="revisionLog10.xml"/><Relationship Id="rId9" Type="http://schemas.openxmlformats.org/officeDocument/2006/relationships/revisionLog" Target="revisionLog9.xml"/><Relationship Id="rId14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733A460-CD90-46F4-B45F-B7279DBDA8C8}" diskRevisions="1" revisionId="508" version="14">
  <header guid="{43C2BF3E-0DF9-4AD7-84EE-EABBA170ACE6}" dateTime="2023-08-30T15:06:23" maxSheetId="12" userName="Школа" r:id="rId5">
    <sheetIdMap count="1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</sheetIdMap>
  </header>
  <header guid="{834AB427-F507-4DA0-8E35-D39984AFB8E2}" dateTime="2023-08-30T15:09:34" maxSheetId="12" userName="Школа" r:id="rId6">
    <sheetIdMap count="1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</sheetIdMap>
  </header>
  <header guid="{EF64055A-6AD9-4940-9271-E190BA483540}" dateTime="2023-08-30T15:13:40" maxSheetId="12" userName="Школа" r:id="rId7">
    <sheetIdMap count="1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</sheetIdMap>
  </header>
  <header guid="{488A25C6-CC88-41C1-AFEB-752D6C6E3628}" dateTime="2023-08-31T09:06:44" maxSheetId="12" userName="Школа" r:id="rId8" minRId="114">
    <sheetIdMap count="1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</sheetIdMap>
  </header>
  <header guid="{68616D82-637B-4F1A-A83D-8CC454E4F4E7}" dateTime="2023-08-31T09:07:15" maxSheetId="12" userName="Школа" r:id="rId9" minRId="115">
    <sheetIdMap count="1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</sheetIdMap>
  </header>
  <header guid="{941E7637-C607-42D4-A744-DF2C174B15DE}" dateTime="2023-09-07T09:17:35" maxSheetId="12" userName="Школа" r:id="rId10">
    <sheetIdMap count="1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</sheetIdMap>
  </header>
  <header guid="{3EC99524-B5D6-4D57-8080-67B76B612A4B}" dateTime="2023-09-14T14:02:35" maxSheetId="13" userName="Школа" r:id="rId11" minRId="117" maxRId="496">
    <sheetIdMap count="12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</sheetIdMap>
  </header>
  <header guid="{E62A5AB1-CC7D-48D6-B851-C3B79D7CE2A8}" dateTime="2023-09-15T10:58:17" maxSheetId="13" userName="Школа" r:id="rId12">
    <sheetIdMap count="12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</sheetIdMap>
  </header>
  <header guid="{62CC87DC-9BFA-4424-81FB-923C69C2AEE8}" dateTime="2023-09-15T11:09:02" maxSheetId="13" userName="Школа" r:id="rId13">
    <sheetIdMap count="12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</sheetIdMap>
  </header>
  <header guid="{E733A460-CD90-46F4-B45F-B7279DBDA8C8}" dateTime="2023-09-15T11:34:28" maxSheetId="13" userName="Школа" r:id="rId14" minRId="500" maxRId="507">
    <sheetIdMap count="12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4B3D35F3-748A-4C58-A734-69FA80A88FED}" action="delete"/>
  <rdn rId="0" localSheetId="6" customView="1" name="Z_4B3D35F3_748A_4C58_A734_69FA80A88FED_.wvu.Rows" hidden="1" oldHidden="1">
    <formula>'6 день'!$23:$23</formula>
    <oldFormula>'6 день'!$23:$23</oldFormula>
  </rdn>
  <rcv guid="{4B3D35F3-748A-4C58-A734-69FA80A88FED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4B3D35F3-748A-4C58-A734-69FA80A88FED}" action="delete"/>
  <rdn rId="0" localSheetId="6" customView="1" name="Z_4B3D35F3_748A_4C58_A734_69FA80A88FED_.wvu.Rows" hidden="1" oldHidden="1">
    <formula>'6 день'!$23:$23</formula>
    <oldFormula>'6 день'!$23:$23</oldFormula>
  </rdn>
  <rcv guid="{4B3D35F3-748A-4C58-A734-69FA80A88FED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is rId="117" sheetId="12" name="[н меню 5-11.xlsx]Лист2" sheetPosition="11"/>
  <rfmt sheetId="12" sqref="A6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2" sqref="B6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alignment horizontal="center" vertical="top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C6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D6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E6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F6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G6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H6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I6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J6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K6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L6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M6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N6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O6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A7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12" sqref="B7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C7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D7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E7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F7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G7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H7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I7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J7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K7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L7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M7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N7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O7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A8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</border>
    </dxf>
  </rfmt>
  <rfmt sheetId="12" sqref="B8" start="0" length="0">
    <dxf>
      <fill>
        <patternFill patternType="solid">
          <bgColor indexed="9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C8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D8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E8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F8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G8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H8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I8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J8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K8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L8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M8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N8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O8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A9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12" sqref="B9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C9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D9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E9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F9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G9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H9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I9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J9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K9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L9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M9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N9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O9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A10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</border>
    </dxf>
  </rfmt>
  <rfmt sheetId="12" sqref="B10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C10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D10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E10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F10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G10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H10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I10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J10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K10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L10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M10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N10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O10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A11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</border>
    </dxf>
  </rfmt>
  <rfmt sheetId="12" sqref="B11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C11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D11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E11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F11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G11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H11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I11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J11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K11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L11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M11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N11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O11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A12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</border>
    </dxf>
  </rfmt>
  <rfmt sheetId="12" sqref="B12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C12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D12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E12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F12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G12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H12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I12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J12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K12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L12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M12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N12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O12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A13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</border>
    </dxf>
  </rfmt>
  <rfmt sheetId="12" sqref="B13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C13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D13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E13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F13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G13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H13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I13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J13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K13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L13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M13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N13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O13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A14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</border>
    </dxf>
  </rfmt>
  <rfmt sheetId="12" sqref="B14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C14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D14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E14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F14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G14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H14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I14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J14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K14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L14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M14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N14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O14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A15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</border>
    </dxf>
  </rfmt>
  <rfmt sheetId="12" sqref="B15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C15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D15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E15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F15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G15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H15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I15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J15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K15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L15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M15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N15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O15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A16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</border>
    </dxf>
  </rfmt>
  <rfmt sheetId="12" sqref="B16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C16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D16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E16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F16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G16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H16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I16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J16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K16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L16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M16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N16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O16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A17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</border>
    </dxf>
  </rfmt>
  <rfmt sheetId="12" sqref="B17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C17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D17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E17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F17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G17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H17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I17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J17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K17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L17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M17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N17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O17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A18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</border>
    </dxf>
  </rfmt>
  <rfmt sheetId="12" sqref="B18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C18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D18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E18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F18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G18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H18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I18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J18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K18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L18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M18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N18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O18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A19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</border>
    </dxf>
  </rfmt>
  <rfmt sheetId="12" sqref="B19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C19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D19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E19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F19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G19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H19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I19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J19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K19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L19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M19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N19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O19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A20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2" sqref="B20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C20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D20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E20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F20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G20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H20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I20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J20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K20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L20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M20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N20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O20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A21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12" sqref="B21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C21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D21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E21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F21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G21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H21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I21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J21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K21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L21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M21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N21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O21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A22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</border>
    </dxf>
  </rfmt>
  <rfmt sheetId="12" sqref="B22" start="0" length="0">
    <dxf>
      <font>
        <sz val="11"/>
        <color indexed="8"/>
        <name val="Calibri"/>
        <scheme val="none"/>
      </font>
      <fill>
        <patternFill patternType="solid">
          <bgColor indexed="9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C22" start="0" length="0">
    <dxf>
      <font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D22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E22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F22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G22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H22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I22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J22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K22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L22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M22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N22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O22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A23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</border>
    </dxf>
  </rfmt>
  <rfmt sheetId="12" sqref="B23" start="0" length="0">
    <dxf>
      <fill>
        <patternFill patternType="solid">
          <bgColor indexed="9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C23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D23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E23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F23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G23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H23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I23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J23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K23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L23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M23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N23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O23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A24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</border>
    </dxf>
  </rfmt>
  <rfmt sheetId="12" sqref="B24" start="0" length="0">
    <dxf>
      <fill>
        <patternFill patternType="solid">
          <bgColor indexed="9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C24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D24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E24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F24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G24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H24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I24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J24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K24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L24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M24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N24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O24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A25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</border>
    </dxf>
  </rfmt>
  <rfmt sheetId="12" sqref="B25" start="0" length="0">
    <dxf>
      <fill>
        <patternFill patternType="solid">
          <bgColor indexed="9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C25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D25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E25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F25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G25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H25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I25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J25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K25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L25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M25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N25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O25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A26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</border>
    </dxf>
  </rfmt>
  <rfmt sheetId="12" sqref="B26" start="0" length="0">
    <dxf>
      <fill>
        <patternFill patternType="solid">
          <bgColor indexed="9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C26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D26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E26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F26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G26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H26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I26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J26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K26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L26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M26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N26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O26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A27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</border>
    </dxf>
  </rfmt>
  <rfmt sheetId="12" sqref="B27" start="0" length="0">
    <dxf>
      <fill>
        <patternFill patternType="solid">
          <bgColor indexed="9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C27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D27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E27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F27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G27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H27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I27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J27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K27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L27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M27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N27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O27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A28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2" sqref="B28" start="0" length="0">
    <dxf>
      <fill>
        <patternFill patternType="solid">
          <bgColor indexed="9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C28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D28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E28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F28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G28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H28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I28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J28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K28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L28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M28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N28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O28" start="0" length="0">
    <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B29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C29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D29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E29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F29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G29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H29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I29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J29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K29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L29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M29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N29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O29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A30" start="0" length="0">
    <dxf>
      <font>
        <b/>
        <sz val="11"/>
        <color theme="1"/>
        <name val="Calibri"/>
        <scheme val="minor"/>
      </font>
      <alignment horizontal="center" vertical="center" readingOrder="0"/>
    </dxf>
  </rfmt>
  <rfmt sheetId="12" sqref="B30" start="0" length="0">
    <dxf>
      <font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C30" start="0" length="0">
    <dxf>
      <font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D30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E30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F30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G30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H30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I30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J30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K30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L30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M30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N30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O30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A31" start="0" length="0">
    <dxf>
      <font>
        <b/>
        <sz val="11"/>
        <color theme="1"/>
        <name val="Calibri"/>
        <scheme val="minor"/>
      </font>
      <alignment horizontal="center" vertical="center" readingOrder="0"/>
    </dxf>
  </rfmt>
  <rfmt sheetId="12" sqref="B31" start="0" length="0">
    <dxf>
      <font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C31" start="0" length="0">
    <dxf>
      <font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D31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E31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F31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G31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H31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I31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J31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K31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L31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M31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N31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O31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A32" start="0" length="0">
    <dxf>
      <font>
        <b/>
        <sz val="11"/>
        <color theme="1"/>
        <name val="Calibri"/>
        <scheme val="minor"/>
      </font>
      <alignment horizontal="center" vertical="center" readingOrder="0"/>
    </dxf>
  </rfmt>
  <rfmt sheetId="12" sqref="B32" start="0" length="0">
    <dxf>
      <font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C32" start="0" length="0">
    <dxf>
      <font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D32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E32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F32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G32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H32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I32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J32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K32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L32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M32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N32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O32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A33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B33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C33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D33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E33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F33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G33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H33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I33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J33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K33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L33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M33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N33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O33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A34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B34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C34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D34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E34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F34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G34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H34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I34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J34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K34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L34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M34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N34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2" sqref="O34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18" sId="5">
    <oc r="A6" t="inlineStr">
      <is>
        <t>ИТОГО за день</t>
      </is>
    </oc>
    <nc r="A6" t="inlineStr">
      <is>
        <t xml:space="preserve">ИТОГО </t>
      </is>
    </nc>
  </rcc>
  <rcc rId="119" sId="5">
    <oc r="C6">
      <f>SUM(C7+C9+C21+C29+C33+C34)</f>
    </oc>
    <nc r="C6">
      <f>SUM(C8+C12+C21+C28+C32+C33)</f>
    </nc>
  </rcc>
  <rcc rId="120" sId="5">
    <oc r="D6">
      <f>SUM(D7+D9+D21+D29+D33+D34)</f>
    </oc>
    <nc r="D6">
      <f>SUM(D8+D12+D21+D28+D32+D33)</f>
    </nc>
  </rcc>
  <rcc rId="121" sId="5">
    <oc r="E6">
      <f>SUM(E7+E9+E21+E29+E33+E34)</f>
    </oc>
    <nc r="E6">
      <f>SUM(E8+E12+E21+E28+E32+E33)</f>
    </nc>
  </rcc>
  <rcc rId="122" sId="5">
    <oc r="F6">
      <f>SUM(F7+F9+F21+F29+F33+F34)</f>
    </oc>
    <nc r="F6">
      <f>SUM(F8+F12+F21+F28+F32+F33)</f>
    </nc>
  </rcc>
  <rcc rId="123" sId="5">
    <oc r="G6">
      <f>SUM(G7+G9+G21+G29+G33+G34)</f>
    </oc>
    <nc r="G6">
      <f>SUM(G8+G12+G21+G28+G32+G33)</f>
    </nc>
  </rcc>
  <rcc rId="124" sId="5">
    <oc r="H6">
      <f>SUM(H7+H9+H21+H29+H33+H34)</f>
    </oc>
    <nc r="H6">
      <f>SUM(H8+H12+H21+H28+H32+H33)</f>
    </nc>
  </rcc>
  <rcc rId="125" sId="5">
    <oc r="I6">
      <f>SUM(I7+I9+I21+I29+I33+I34)</f>
    </oc>
    <nc r="I6">
      <f>SUM(I8+I12+I21+I28+I32+I33)</f>
    </nc>
  </rcc>
  <rcc rId="126" sId="5">
    <oc r="J6">
      <f>SUM(J7+J9+J21+J29+J33+J34)</f>
    </oc>
    <nc r="J6">
      <f>SUM(J8+J12+J21+J28+J32+J33)</f>
    </nc>
  </rcc>
  <rcc rId="127" sId="5">
    <oc r="K6">
      <f>SUM(K7+K9+K21+K29+K33+K34)</f>
    </oc>
    <nc r="K6">
      <f>SUM(K8+K12+K21+K28+K32+K33)</f>
    </nc>
  </rcc>
  <rcc rId="128" sId="5">
    <oc r="L6">
      <f>SUM(L7+L9+L21+L29+L33+L34)</f>
    </oc>
    <nc r="L6">
      <f>SUM(L8+L12+L21+L28+L32+L33)</f>
    </nc>
  </rcc>
  <rcc rId="129" sId="5">
    <oc r="M6">
      <f>SUM(M7+M9+M21+M29+M33+M34)</f>
    </oc>
    <nc r="M6">
      <f>SUM(M8+M12+M21+M28+M32+M33)</f>
    </nc>
  </rcc>
  <rcc rId="130" sId="5">
    <oc r="N6">
      <f>SUM(N7+N9+N21+N29+N33+N34)</f>
    </oc>
    <nc r="N6">
      <f>SUM(N8+N12+N21+N28+N32+N33)</f>
    </nc>
  </rcc>
  <rcc rId="131" sId="5">
    <oc r="O6">
      <f>SUM(O7+O21+O29++O33+O34)</f>
    </oc>
    <nc r="O6">
      <f>SUM(O8+O12+O21+O28+O32+O33)</f>
    </nc>
  </rcc>
  <rcc rId="132" sId="5" odxf="1" dxf="1">
    <oc r="A7" t="inlineStr">
      <is>
        <t>54-2з-2020</t>
      </is>
    </oc>
    <nc r="A7" t="inlineStr">
      <is>
        <t>ОБЕД</t>
      </is>
    </nc>
    <odxf>
      <border outline="0">
        <right style="thin">
          <color indexed="64"/>
        </right>
        <bottom/>
      </border>
    </odxf>
    <ndxf>
      <border outline="0">
        <right/>
        <bottom style="thin">
          <color indexed="64"/>
        </bottom>
      </border>
    </ndxf>
  </rcc>
  <rcc rId="133" sId="5" odxf="1" dxf="1">
    <oc r="B7" t="inlineStr">
      <is>
        <t>Огурец в нарезке</t>
      </is>
    </oc>
    <nc r="B7"/>
    <odxf>
      <alignment horizontal="general" wrapText="1" readingOrder="0"/>
      <border outline="0">
        <left style="thin">
          <color indexed="64"/>
        </left>
      </border>
    </odxf>
    <ndxf>
      <alignment horizontal="center" wrapText="0" readingOrder="0"/>
      <border outline="0">
        <left/>
      </border>
    </ndxf>
  </rcc>
  <rcc rId="134" sId="5">
    <oc r="C7">
      <v>100</v>
    </oc>
    <nc r="C7"/>
  </rcc>
  <rcc rId="135" sId="5">
    <oc r="D7">
      <v>0.8</v>
    </oc>
    <nc r="D7"/>
  </rcc>
  <rcc rId="136" sId="5">
    <oc r="E7">
      <v>0.1</v>
    </oc>
    <nc r="E7"/>
  </rcc>
  <rcc rId="137" sId="5">
    <oc r="F7">
      <v>2.5</v>
    </oc>
    <nc r="F7"/>
  </rcc>
  <rcc rId="138" sId="5">
    <oc r="G7">
      <v>14.1</v>
    </oc>
    <nc r="G7"/>
  </rcc>
  <rcc rId="139" sId="5">
    <oc r="H7">
      <v>0.03</v>
    </oc>
    <nc r="H7"/>
  </rcc>
  <rcc rId="140" sId="5">
    <oc r="I7">
      <v>10</v>
    </oc>
    <nc r="I7"/>
  </rcc>
  <rcc rId="141" sId="5">
    <oc r="J7">
      <v>10</v>
    </oc>
    <nc r="J7"/>
  </rcc>
  <rcc rId="142" sId="5">
    <oc r="K7">
      <v>0.2</v>
    </oc>
    <nc r="K7"/>
  </rcc>
  <rcc rId="143" sId="5">
    <oc r="L7">
      <v>23</v>
    </oc>
    <nc r="L7"/>
  </rcc>
  <rcc rId="144" sId="5">
    <oc r="M7">
      <v>42</v>
    </oc>
    <nc r="M7"/>
  </rcc>
  <rcc rId="145" sId="5">
    <oc r="N7">
      <v>14</v>
    </oc>
    <nc r="N7"/>
  </rcc>
  <rcc rId="146" sId="5">
    <oc r="O7">
      <v>0.6</v>
    </oc>
    <nc r="O7"/>
  </rcc>
  <rcc rId="147" sId="5" odxf="1" dxf="1">
    <nc r="A8" t="inlineStr">
      <is>
        <t>54-13з-2020</t>
      </is>
    </nc>
    <odxf>
      <border outline="0">
        <top/>
      </border>
    </odxf>
    <ndxf>
      <border outline="0">
        <top style="thin">
          <color indexed="64"/>
        </top>
      </border>
    </ndxf>
  </rcc>
  <rcc rId="148" sId="5" odxf="1" dxf="1">
    <oc r="B8" t="inlineStr">
      <is>
        <t xml:space="preserve">Огурец </t>
      </is>
    </oc>
    <nc r="B8" t="inlineStr">
      <is>
        <t>Салат из свеклы отварной</t>
      </is>
    </nc>
    <odxf>
      <font>
        <b val="0"/>
        <sz val="11"/>
        <color theme="1"/>
        <name val="Calibri"/>
        <scheme val="minor"/>
      </font>
    </odxf>
    <ndxf>
      <font>
        <b/>
        <sz val="11"/>
        <color indexed="8"/>
        <name val="Calibri"/>
        <scheme val="none"/>
      </font>
    </ndxf>
  </rcc>
  <rcc rId="149" sId="5" odxf="1" dxf="1">
    <oc r="C8">
      <v>90.4</v>
    </oc>
    <nc r="C8">
      <v>100</v>
    </nc>
    <odxf>
      <font>
        <b val="0"/>
        <sz val="11"/>
        <color theme="1"/>
        <name val="Calibri"/>
        <scheme val="minor"/>
      </font>
    </odxf>
    <ndxf>
      <font>
        <b/>
        <sz val="11"/>
        <color indexed="8"/>
        <name val="Calibri"/>
        <scheme val="none"/>
      </font>
    </ndxf>
  </rcc>
  <rcc rId="150" sId="5" odxf="1" dxf="1">
    <nc r="D8">
      <v>1.3</v>
    </nc>
    <odxf>
      <font>
        <b val="0"/>
        <sz val="11"/>
        <color theme="1"/>
        <name val="Calibri"/>
        <scheme val="minor"/>
      </font>
    </odxf>
    <ndxf>
      <font>
        <b/>
        <sz val="11"/>
        <color indexed="8"/>
        <name val="Calibri"/>
        <scheme val="none"/>
      </font>
    </ndxf>
  </rcc>
  <rcc rId="151" sId="5" odxf="1" dxf="1">
    <nc r="E8">
      <v>4.5</v>
    </nc>
    <odxf>
      <font>
        <b val="0"/>
        <sz val="11"/>
        <color theme="1"/>
        <name val="Calibri"/>
        <scheme val="minor"/>
      </font>
    </odxf>
    <ndxf>
      <font>
        <b/>
        <sz val="11"/>
        <color indexed="8"/>
        <name val="Calibri"/>
        <scheme val="none"/>
      </font>
    </ndxf>
  </rcc>
  <rcc rId="152" sId="5" odxf="1" dxf="1">
    <nc r="F8">
      <v>7.6</v>
    </nc>
    <odxf>
      <font>
        <b val="0"/>
        <sz val="11"/>
        <color theme="1"/>
        <name val="Calibri"/>
        <scheme val="minor"/>
      </font>
    </odxf>
    <ndxf>
      <font>
        <b/>
        <sz val="11"/>
        <color indexed="8"/>
        <name val="Calibri"/>
        <scheme val="none"/>
      </font>
    </ndxf>
  </rcc>
  <rcc rId="153" sId="5" odxf="1" dxf="1">
    <nc r="G8">
      <v>76.099999999999994</v>
    </nc>
    <odxf>
      <font>
        <b val="0"/>
        <sz val="11"/>
        <color theme="1"/>
        <name val="Calibri"/>
        <scheme val="minor"/>
      </font>
    </odxf>
    <ndxf>
      <font>
        <b/>
        <sz val="11"/>
        <color indexed="8"/>
        <name val="Calibri"/>
        <scheme val="none"/>
      </font>
    </ndxf>
  </rcc>
  <rcc rId="154" sId="5" odxf="1" dxf="1">
    <nc r="H8">
      <v>0.01</v>
    </nc>
    <odxf>
      <font>
        <b val="0"/>
        <sz val="11"/>
        <color theme="1"/>
        <name val="Calibri"/>
        <scheme val="minor"/>
      </font>
    </odxf>
    <ndxf>
      <font>
        <b/>
        <sz val="11"/>
        <color indexed="8"/>
        <name val="Calibri"/>
        <scheme val="none"/>
      </font>
    </ndxf>
  </rcc>
  <rcc rId="155" sId="5" odxf="1" dxf="1">
    <nc r="I8">
      <v>3.8</v>
    </nc>
    <odxf>
      <font>
        <b val="0"/>
        <sz val="11"/>
        <color theme="1"/>
        <name val="Calibri"/>
        <scheme val="minor"/>
      </font>
    </odxf>
    <ndxf>
      <font>
        <b/>
        <sz val="11"/>
        <color indexed="8"/>
        <name val="Calibri"/>
        <scheme val="none"/>
      </font>
    </ndxf>
  </rcc>
  <rcc rId="156" sId="5" odxf="1" dxf="1">
    <nc r="J8">
      <v>1.1399999999999999</v>
    </nc>
    <odxf>
      <font>
        <b val="0"/>
        <sz val="11"/>
        <color theme="1"/>
        <name val="Calibri"/>
        <scheme val="minor"/>
      </font>
    </odxf>
    <ndxf>
      <font>
        <b/>
        <sz val="11"/>
        <color indexed="8"/>
        <name val="Calibri"/>
        <scheme val="none"/>
      </font>
    </ndxf>
  </rcc>
  <rcc rId="157" sId="5" odxf="1" dxf="1">
    <nc r="K8">
      <v>0.15</v>
    </nc>
    <odxf>
      <font>
        <b val="0"/>
        <sz val="11"/>
        <color theme="1"/>
        <name val="Calibri"/>
        <scheme val="minor"/>
      </font>
    </odxf>
    <ndxf>
      <font>
        <b/>
        <sz val="11"/>
        <color indexed="8"/>
        <name val="Calibri"/>
        <scheme val="none"/>
      </font>
    </ndxf>
  </rcc>
  <rcc rId="158" sId="5" odxf="1" dxf="1">
    <nc r="L8">
      <v>32</v>
    </nc>
    <odxf>
      <font>
        <b val="0"/>
        <sz val="11"/>
        <color theme="1"/>
        <name val="Calibri"/>
        <scheme val="minor"/>
      </font>
    </odxf>
    <ndxf>
      <font>
        <b/>
        <sz val="11"/>
        <color indexed="8"/>
        <name val="Calibri"/>
        <scheme val="none"/>
      </font>
    </ndxf>
  </rcc>
  <rcc rId="159" sId="5" odxf="1" dxf="1">
    <nc r="M8">
      <v>35.9</v>
    </nc>
    <odxf>
      <font>
        <b val="0"/>
        <sz val="11"/>
        <color theme="1"/>
        <name val="Calibri"/>
        <scheme val="minor"/>
      </font>
    </odxf>
    <ndxf>
      <font>
        <b/>
        <sz val="11"/>
        <color indexed="8"/>
        <name val="Calibri"/>
        <scheme val="none"/>
      </font>
    </ndxf>
  </rcc>
  <rcc rId="160" sId="5" odxf="1" dxf="1">
    <nc r="N8">
      <v>18.2</v>
    </nc>
    <odxf>
      <font>
        <b val="0"/>
        <sz val="11"/>
        <color theme="1"/>
        <name val="Calibri"/>
        <scheme val="minor"/>
      </font>
    </odxf>
    <ndxf>
      <font>
        <b/>
        <sz val="11"/>
        <color indexed="8"/>
        <name val="Calibri"/>
        <scheme val="none"/>
      </font>
    </ndxf>
  </rcc>
  <rcc rId="161" sId="5" odxf="1" dxf="1">
    <nc r="O8">
      <v>1.2</v>
    </nc>
    <odxf>
      <font>
        <b val="0"/>
        <sz val="11"/>
        <color theme="1"/>
        <name val="Calibri"/>
        <scheme val="minor"/>
      </font>
    </odxf>
    <ndxf>
      <font>
        <b/>
        <sz val="11"/>
        <color indexed="8"/>
        <name val="Calibri"/>
        <scheme val="none"/>
      </font>
    </ndxf>
  </rcc>
  <rcc rId="162" sId="5" odxf="1" dxf="1">
    <oc r="A9" t="inlineStr">
      <is>
        <t>54-2с-2020</t>
      </is>
    </oc>
    <nc r="A9"/>
    <odxf>
      <border outline="0">
        <top style="thin">
          <color indexed="64"/>
        </top>
      </border>
    </odxf>
    <ndxf>
      <border outline="0">
        <top/>
      </border>
    </ndxf>
  </rcc>
  <rcc rId="163" sId="5" odxf="1" dxf="1">
    <oc r="B9" t="inlineStr">
      <is>
        <t>Борщ со сметаной</t>
      </is>
    </oc>
    <nc r="B9" t="inlineStr">
      <is>
        <t>свекла</t>
      </is>
    </nc>
    <odxf>
      <font>
        <b/>
        <color indexed="8"/>
      </font>
      <alignment vertical="bottom" wrapText="0" readingOrder="0"/>
    </odxf>
    <ndxf>
      <font>
        <b val="0"/>
        <color indexed="8"/>
      </font>
      <alignment vertical="top" wrapText="1" readingOrder="0"/>
    </ndxf>
  </rcc>
  <rcc rId="164" sId="5" odxf="1" dxf="1">
    <oc r="C9">
      <v>250</v>
    </oc>
    <nc r="C9">
      <v>95</v>
    </nc>
    <odxf>
      <font>
        <b/>
        <color indexed="8"/>
      </font>
    </odxf>
    <ndxf>
      <font>
        <b val="0"/>
        <color indexed="8"/>
      </font>
    </ndxf>
  </rcc>
  <rcc rId="165" sId="5">
    <oc r="D9">
      <v>5.88</v>
    </oc>
    <nc r="D9"/>
  </rcc>
  <rcc rId="166" sId="5">
    <oc r="E9">
      <v>7.63</v>
    </oc>
    <nc r="E9"/>
  </rcc>
  <rcc rId="167" sId="5">
    <oc r="F9">
      <v>12.63</v>
    </oc>
    <nc r="F9"/>
  </rcc>
  <rcc rId="168" sId="5">
    <oc r="G9">
      <v>142.78</v>
    </oc>
    <nc r="G9"/>
  </rcc>
  <rcc rId="169" sId="5">
    <oc r="H9">
      <v>0.04</v>
    </oc>
    <nc r="H9"/>
  </rcc>
  <rcc rId="170" sId="5">
    <oc r="I9">
      <v>8.4499999999999993</v>
    </oc>
    <nc r="I9"/>
  </rcc>
  <rcc rId="171" sId="5">
    <oc r="J9">
      <v>172.25</v>
    </oc>
    <nc r="J9"/>
  </rcc>
  <rcc rId="172" sId="5">
    <oc r="K9">
      <v>0.74</v>
    </oc>
    <nc r="K9"/>
  </rcc>
  <rcc rId="173" sId="5">
    <oc r="L9">
      <v>42</v>
    </oc>
    <nc r="L9"/>
  </rcc>
  <rcc rId="174" sId="5">
    <oc r="M9">
      <v>53.25</v>
    </oc>
    <nc r="M9"/>
  </rcc>
  <rcc rId="175" sId="5">
    <oc r="N9">
      <v>24</v>
    </oc>
    <nc r="N9"/>
  </rcc>
  <rcc rId="176" sId="5">
    <oc r="O9">
      <v>1.9</v>
    </oc>
    <nc r="O9"/>
  </rcc>
  <rcc rId="177" sId="5" odxf="1" dxf="1">
    <oc r="B10" t="inlineStr">
      <is>
        <t>морковь</t>
      </is>
    </oc>
    <nc r="B10" t="inlineStr">
      <is>
        <t>масло подсолн.</t>
      </is>
    </nc>
    <odxf>
      <alignment vertical="bottom" wrapText="0" readingOrder="0"/>
    </odxf>
    <ndxf>
      <alignment vertical="top" wrapText="1" readingOrder="0"/>
    </ndxf>
  </rcc>
  <rcc rId="178" sId="5">
    <oc r="C10">
      <v>12.5</v>
    </oc>
    <nc r="C10">
      <v>4</v>
    </nc>
  </rcc>
  <rfmt sheetId="5" sqref="A11" start="0" length="0">
    <dxf>
      <border outline="0">
        <bottom style="thin">
          <color indexed="64"/>
        </bottom>
      </border>
    </dxf>
  </rfmt>
  <rcc rId="179" sId="5" odxf="1" dxf="1">
    <oc r="B11" t="inlineStr">
      <is>
        <t>свекла</t>
      </is>
    </oc>
    <nc r="B11" t="inlineStr">
      <is>
        <t>соль йодир.</t>
      </is>
    </nc>
    <odxf>
      <alignment vertical="bottom" wrapText="0" readingOrder="0"/>
    </odxf>
    <ndxf>
      <alignment vertical="top" wrapText="1" readingOrder="0"/>
    </ndxf>
  </rcc>
  <rcc rId="180" sId="5">
    <oc r="C11">
      <v>40</v>
    </oc>
    <nc r="C11">
      <v>0.3</v>
    </nc>
  </rcc>
  <rcc rId="181" sId="5" odxf="1" dxf="1">
    <nc r="A12" t="inlineStr">
      <is>
        <t>54-12с-2020</t>
      </is>
    </nc>
    <odxf>
      <border outline="0">
        <top/>
      </border>
    </odxf>
    <ndxf>
      <border outline="0">
        <top style="thin">
          <color indexed="64"/>
        </top>
      </border>
    </ndxf>
  </rcc>
  <rcc rId="182" sId="5" odxf="1" dxf="1">
    <oc r="B12" t="inlineStr">
      <is>
        <t>картофель</t>
      </is>
    </oc>
    <nc r="B12" t="inlineStr">
      <is>
        <t>Суп с рыбными консервами</t>
      </is>
    </nc>
    <odxf>
      <font>
        <b val="0"/>
        <sz val="11"/>
        <color theme="1"/>
        <name val="Calibri"/>
        <scheme val="minor"/>
      </font>
    </odxf>
    <ndxf>
      <font>
        <b/>
        <sz val="11"/>
        <color indexed="8"/>
        <name val="Calibri"/>
        <scheme val="none"/>
      </font>
    </ndxf>
  </rcc>
  <rcc rId="183" sId="5" odxf="1" dxf="1">
    <oc r="C12">
      <v>21.8</v>
    </oc>
    <nc r="C12">
      <v>250</v>
    </nc>
    <odxf>
      <font>
        <b val="0"/>
        <sz val="11"/>
        <color theme="1"/>
        <name val="Calibri"/>
        <scheme val="minor"/>
      </font>
    </odxf>
    <ndxf>
      <font>
        <b/>
        <sz val="11"/>
        <color indexed="8"/>
        <name val="Calibri"/>
        <scheme val="none"/>
      </font>
    </ndxf>
  </rcc>
  <rcc rId="184" sId="5" odxf="1" dxf="1">
    <nc r="D12">
      <v>9.8800000000000008</v>
    </nc>
    <odxf>
      <font>
        <b val="0"/>
        <sz val="11"/>
        <color theme="1"/>
        <name val="Calibri"/>
        <scheme val="minor"/>
      </font>
    </odxf>
    <ndxf>
      <font>
        <b/>
        <sz val="11"/>
        <color indexed="8"/>
        <name val="Calibri"/>
        <scheme val="none"/>
      </font>
    </ndxf>
  </rcc>
  <rcc rId="185" sId="5" odxf="1" dxf="1">
    <nc r="E12">
      <v>5.13</v>
    </nc>
    <odxf>
      <font>
        <b val="0"/>
        <sz val="11"/>
        <color theme="1"/>
        <name val="Calibri"/>
        <scheme val="minor"/>
      </font>
    </odxf>
    <ndxf>
      <font>
        <b/>
        <sz val="11"/>
        <color indexed="8"/>
        <name val="Calibri"/>
        <scheme val="none"/>
      </font>
    </ndxf>
  </rcc>
  <rcc rId="186" sId="5" odxf="1" dxf="1">
    <nc r="F12">
      <v>15.53</v>
    </nc>
    <odxf>
      <font>
        <b val="0"/>
        <sz val="11"/>
        <color theme="1"/>
        <name val="Calibri"/>
        <scheme val="minor"/>
      </font>
    </odxf>
    <ndxf>
      <font>
        <b/>
        <sz val="11"/>
        <color indexed="8"/>
        <name val="Calibri"/>
        <scheme val="none"/>
      </font>
    </ndxf>
  </rcc>
  <rcc rId="187" sId="5" odxf="1" dxf="1">
    <nc r="G12">
      <v>147.44999999999999</v>
    </nc>
    <odxf>
      <font>
        <b val="0"/>
        <sz val="11"/>
        <color theme="1"/>
        <name val="Calibri"/>
        <scheme val="minor"/>
      </font>
    </odxf>
    <ndxf>
      <font>
        <b/>
        <sz val="11"/>
        <color indexed="8"/>
        <name val="Calibri"/>
        <scheme val="none"/>
      </font>
    </ndxf>
  </rcc>
  <rcc rId="188" sId="5" odxf="1" dxf="1">
    <nc r="H12">
      <v>0.08</v>
    </nc>
    <odxf>
      <font>
        <b val="0"/>
        <sz val="11"/>
        <color theme="1"/>
        <name val="Calibri"/>
        <scheme val="minor"/>
      </font>
    </odxf>
    <ndxf>
      <font>
        <b/>
        <sz val="11"/>
        <color indexed="8"/>
        <name val="Calibri"/>
        <scheme val="none"/>
      </font>
    </ndxf>
  </rcc>
  <rcc rId="189" sId="5" odxf="1" dxf="1">
    <nc r="I12">
      <v>7.3</v>
    </nc>
    <odxf>
      <font>
        <b val="0"/>
        <sz val="11"/>
        <color theme="1"/>
        <name val="Calibri"/>
        <scheme val="minor"/>
      </font>
    </odxf>
    <ndxf>
      <font>
        <b/>
        <sz val="11"/>
        <color indexed="8"/>
        <name val="Calibri"/>
        <scheme val="none"/>
      </font>
    </ndxf>
  </rcc>
  <rcc rId="190" sId="5" odxf="1" dxf="1">
    <nc r="J12">
      <v>222.75</v>
    </nc>
    <odxf>
      <font>
        <b val="0"/>
        <sz val="11"/>
        <color theme="1"/>
        <name val="Calibri"/>
        <scheme val="minor"/>
      </font>
    </odxf>
    <ndxf>
      <font>
        <b/>
        <sz val="11"/>
        <color indexed="8"/>
        <name val="Calibri"/>
        <scheme val="none"/>
      </font>
    </ndxf>
  </rcc>
  <rcc rId="191" sId="5" odxf="1" dxf="1">
    <nc r="K12">
      <v>4</v>
    </nc>
    <odxf>
      <font>
        <b val="0"/>
        <sz val="11"/>
        <color theme="1"/>
        <name val="Calibri"/>
        <scheme val="minor"/>
      </font>
    </odxf>
    <ndxf>
      <font>
        <b/>
        <sz val="11"/>
        <color indexed="8"/>
        <name val="Calibri"/>
        <scheme val="none"/>
      </font>
    </ndxf>
  </rcc>
  <rcc rId="192" sId="5" odxf="1" dxf="1">
    <nc r="L12">
      <v>83.25</v>
    </nc>
    <odxf>
      <font>
        <b val="0"/>
        <sz val="11"/>
        <color theme="1"/>
        <name val="Calibri"/>
        <scheme val="minor"/>
      </font>
    </odxf>
    <ndxf>
      <font>
        <b/>
        <sz val="11"/>
        <color indexed="8"/>
        <name val="Calibri"/>
        <scheme val="none"/>
      </font>
    </ndxf>
  </rcc>
  <rcc rId="193" sId="5" odxf="1" dxf="1">
    <nc r="M12">
      <v>136</v>
    </nc>
    <odxf>
      <font>
        <b val="0"/>
        <sz val="11"/>
        <color theme="1"/>
        <name val="Calibri"/>
        <scheme val="minor"/>
      </font>
    </odxf>
    <ndxf>
      <font>
        <b/>
        <sz val="11"/>
        <color indexed="8"/>
        <name val="Calibri"/>
        <scheme val="none"/>
      </font>
    </ndxf>
  </rcc>
  <rcc rId="194" sId="5" odxf="1" dxf="1">
    <nc r="N12">
      <v>43.25</v>
    </nc>
    <odxf>
      <font>
        <b val="0"/>
        <sz val="11"/>
        <color theme="1"/>
        <name val="Calibri"/>
        <scheme val="minor"/>
      </font>
    </odxf>
    <ndxf>
      <font>
        <b/>
        <sz val="11"/>
        <color indexed="8"/>
        <name val="Calibri"/>
        <scheme val="none"/>
      </font>
    </ndxf>
  </rcc>
  <rcc rId="195" sId="5" odxf="1" dxf="1">
    <nc r="O12">
      <v>1.1200000000000001</v>
    </nc>
    <odxf>
      <font>
        <b val="0"/>
        <sz val="11"/>
        <color theme="1"/>
        <name val="Calibri"/>
        <scheme val="minor"/>
      </font>
    </odxf>
    <ndxf>
      <font>
        <b/>
        <sz val="11"/>
        <color indexed="8"/>
        <name val="Calibri"/>
        <scheme val="none"/>
      </font>
    </ndxf>
  </rcc>
  <rcc rId="196" sId="5" odxf="1" dxf="1">
    <oc r="B13" t="inlineStr">
      <is>
        <t>мясо кур.</t>
      </is>
    </oc>
    <nc r="B13" t="inlineStr">
      <is>
        <t>консерва рыбная</t>
      </is>
    </nc>
    <odxf/>
    <ndxf/>
  </rcc>
  <rcc rId="197" sId="5" odxf="1" dxf="1">
    <oc r="C13">
      <v>20</v>
    </oc>
    <nc r="C13">
      <v>36.1</v>
    </nc>
    <odxf/>
    <ndxf/>
  </rcc>
  <rfmt sheetId="5" sqref="D13" start="0" length="0">
    <dxf/>
  </rfmt>
  <rfmt sheetId="5" sqref="E13" start="0" length="0">
    <dxf/>
  </rfmt>
  <rfmt sheetId="5" sqref="F13" start="0" length="0">
    <dxf/>
  </rfmt>
  <rfmt sheetId="5" sqref="G13" start="0" length="0">
    <dxf/>
  </rfmt>
  <rfmt sheetId="5" sqref="H13" start="0" length="0">
    <dxf/>
  </rfmt>
  <rfmt sheetId="5" sqref="I13" start="0" length="0">
    <dxf/>
  </rfmt>
  <rfmt sheetId="5" sqref="J13" start="0" length="0">
    <dxf/>
  </rfmt>
  <rfmt sheetId="5" sqref="K13" start="0" length="0">
    <dxf/>
  </rfmt>
  <rfmt sheetId="5" sqref="L13" start="0" length="0">
    <dxf/>
  </rfmt>
  <rfmt sheetId="5" sqref="M13" start="0" length="0">
    <dxf/>
  </rfmt>
  <rfmt sheetId="5" sqref="N13" start="0" length="0">
    <dxf/>
  </rfmt>
  <rfmt sheetId="5" sqref="O13" start="0" length="0">
    <dxf/>
  </rfmt>
  <rcc rId="198" sId="5" odxf="1" dxf="1">
    <oc r="B14" t="inlineStr">
      <is>
        <t>сметана</t>
      </is>
    </oc>
    <nc r="B14" t="inlineStr">
      <is>
        <t>картофель</t>
      </is>
    </nc>
    <odxf/>
    <ndxf/>
  </rcc>
  <rcc rId="199" sId="5" odxf="1" dxf="1">
    <oc r="C14">
      <v>10</v>
    </oc>
    <nc r="C14">
      <v>76.2</v>
    </nc>
    <odxf/>
    <ndxf/>
  </rcc>
  <rfmt sheetId="5" sqref="D14" start="0" length="0">
    <dxf/>
  </rfmt>
  <rfmt sheetId="5" sqref="E14" start="0" length="0">
    <dxf/>
  </rfmt>
  <rfmt sheetId="5" sqref="F14" start="0" length="0">
    <dxf/>
  </rfmt>
  <rfmt sheetId="5" sqref="G14" start="0" length="0">
    <dxf/>
  </rfmt>
  <rfmt sheetId="5" sqref="H14" start="0" length="0">
    <dxf/>
  </rfmt>
  <rfmt sheetId="5" sqref="I14" start="0" length="0">
    <dxf/>
  </rfmt>
  <rfmt sheetId="5" sqref="J14" start="0" length="0">
    <dxf/>
  </rfmt>
  <rfmt sheetId="5" sqref="K14" start="0" length="0">
    <dxf/>
  </rfmt>
  <rfmt sheetId="5" sqref="L14" start="0" length="0">
    <dxf/>
  </rfmt>
  <rfmt sheetId="5" sqref="M14" start="0" length="0">
    <dxf/>
  </rfmt>
  <rfmt sheetId="5" sqref="N14" start="0" length="0">
    <dxf/>
  </rfmt>
  <rfmt sheetId="5" sqref="O14" start="0" length="0">
    <dxf/>
  </rfmt>
  <rcc rId="200" sId="5" odxf="1" dxf="1">
    <oc r="B15" t="inlineStr">
      <is>
        <t>томат.пюре</t>
      </is>
    </oc>
    <nc r="B15" t="inlineStr">
      <is>
        <t>крупа рисовая</t>
      </is>
    </nc>
    <odxf/>
    <ndxf/>
  </rcc>
  <rcc rId="201" sId="5" odxf="1" dxf="1">
    <oc r="C15">
      <v>6</v>
    </oc>
    <nc r="C15">
      <v>4</v>
    </nc>
    <odxf/>
    <ndxf/>
  </rcc>
  <rfmt sheetId="5" sqref="D15" start="0" length="0">
    <dxf/>
  </rfmt>
  <rfmt sheetId="5" sqref="E15" start="0" length="0">
    <dxf/>
  </rfmt>
  <rfmt sheetId="5" sqref="F15" start="0" length="0">
    <dxf/>
  </rfmt>
  <rfmt sheetId="5" sqref="G15" start="0" length="0">
    <dxf/>
  </rfmt>
  <rfmt sheetId="5" sqref="H15" start="0" length="0">
    <dxf/>
  </rfmt>
  <rfmt sheetId="5" sqref="I15" start="0" length="0">
    <dxf/>
  </rfmt>
  <rfmt sheetId="5" sqref="J15" start="0" length="0">
    <dxf/>
  </rfmt>
  <rfmt sheetId="5" sqref="K15" start="0" length="0">
    <dxf/>
  </rfmt>
  <rfmt sheetId="5" sqref="L15" start="0" length="0">
    <dxf/>
  </rfmt>
  <rfmt sheetId="5" sqref="M15" start="0" length="0">
    <dxf/>
  </rfmt>
  <rfmt sheetId="5" sqref="N15" start="0" length="0">
    <dxf/>
  </rfmt>
  <rfmt sheetId="5" sqref="O15" start="0" length="0">
    <dxf/>
  </rfmt>
  <rcc rId="202" sId="5" odxf="1" dxf="1">
    <oc r="B16" t="inlineStr">
      <is>
        <t>капуста белокочанная</t>
      </is>
    </oc>
    <nc r="B16" t="inlineStr">
      <is>
        <t>лук репчатый</t>
      </is>
    </nc>
    <odxf/>
    <ndxf/>
  </rcc>
  <rcc rId="203" sId="5" odxf="1" dxf="1">
    <oc r="C16">
      <v>20</v>
    </oc>
    <nc r="C16">
      <v>8</v>
    </nc>
    <odxf/>
    <ndxf/>
  </rcc>
  <rfmt sheetId="5" sqref="D16" start="0" length="0">
    <dxf/>
  </rfmt>
  <rfmt sheetId="5" sqref="E16" start="0" length="0">
    <dxf/>
  </rfmt>
  <rfmt sheetId="5" sqref="F16" start="0" length="0">
    <dxf/>
  </rfmt>
  <rfmt sheetId="5" sqref="G16" start="0" length="0">
    <dxf/>
  </rfmt>
  <rfmt sheetId="5" sqref="H16" start="0" length="0">
    <dxf/>
  </rfmt>
  <rfmt sheetId="5" sqref="I16" start="0" length="0">
    <dxf/>
  </rfmt>
  <rfmt sheetId="5" sqref="J16" start="0" length="0">
    <dxf/>
  </rfmt>
  <rfmt sheetId="5" sqref="K16" start="0" length="0">
    <dxf/>
  </rfmt>
  <rfmt sheetId="5" sqref="L16" start="0" length="0">
    <dxf/>
  </rfmt>
  <rfmt sheetId="5" sqref="M16" start="0" length="0">
    <dxf/>
  </rfmt>
  <rfmt sheetId="5" sqref="N16" start="0" length="0">
    <dxf/>
  </rfmt>
  <rfmt sheetId="5" sqref="O16" start="0" length="0">
    <dxf/>
  </rfmt>
  <rcc rId="204" sId="5" odxf="1" dxf="1">
    <oc r="B17" t="inlineStr">
      <is>
        <t>лук реп.</t>
      </is>
    </oc>
    <nc r="B17" t="inlineStr">
      <is>
        <t>морковь</t>
      </is>
    </nc>
    <odxf/>
    <ndxf/>
  </rcc>
  <rcc rId="205" sId="5" odxf="1" dxf="1">
    <oc r="C17">
      <v>10</v>
    </oc>
    <nc r="C17">
      <v>16</v>
    </nc>
    <odxf/>
    <ndxf/>
  </rcc>
  <rfmt sheetId="5" sqref="D17" start="0" length="0">
    <dxf/>
  </rfmt>
  <rfmt sheetId="5" sqref="E17" start="0" length="0">
    <dxf/>
  </rfmt>
  <rfmt sheetId="5" sqref="F17" start="0" length="0">
    <dxf/>
  </rfmt>
  <rfmt sheetId="5" sqref="G17" start="0" length="0">
    <dxf/>
  </rfmt>
  <rfmt sheetId="5" sqref="H17" start="0" length="0">
    <dxf/>
  </rfmt>
  <rfmt sheetId="5" sqref="I17" start="0" length="0">
    <dxf/>
  </rfmt>
  <rfmt sheetId="5" sqref="J17" start="0" length="0">
    <dxf/>
  </rfmt>
  <rfmt sheetId="5" sqref="K17" start="0" length="0">
    <dxf/>
  </rfmt>
  <rfmt sheetId="5" sqref="L17" start="0" length="0">
    <dxf/>
  </rfmt>
  <rfmt sheetId="5" sqref="M17" start="0" length="0">
    <dxf/>
  </rfmt>
  <rfmt sheetId="5" sqref="N17" start="0" length="0">
    <dxf/>
  </rfmt>
  <rfmt sheetId="5" sqref="O17" start="0" length="0">
    <dxf/>
  </rfmt>
  <rcc rId="206" sId="5" odxf="1" dxf="1">
    <oc r="B18" t="inlineStr">
      <is>
        <t>масло подсолн.</t>
      </is>
    </oc>
    <nc r="B18" t="inlineStr">
      <is>
        <t>масло сливочное</t>
      </is>
    </nc>
    <odxf/>
    <ndxf/>
  </rcc>
  <rcc rId="207" sId="5" odxf="1" dxf="1">
    <oc r="C18">
      <v>4</v>
    </oc>
    <nc r="C18">
      <v>3</v>
    </nc>
    <odxf/>
    <ndxf/>
  </rcc>
  <rfmt sheetId="5" sqref="D18" start="0" length="0">
    <dxf/>
  </rfmt>
  <rfmt sheetId="5" sqref="E18" start="0" length="0">
    <dxf/>
  </rfmt>
  <rfmt sheetId="5" sqref="F18" start="0" length="0">
    <dxf/>
  </rfmt>
  <rfmt sheetId="5" sqref="G18" start="0" length="0">
    <dxf/>
  </rfmt>
  <rfmt sheetId="5" sqref="H18" start="0" length="0">
    <dxf/>
  </rfmt>
  <rfmt sheetId="5" sqref="I18" start="0" length="0">
    <dxf/>
  </rfmt>
  <rfmt sheetId="5" sqref="J18" start="0" length="0">
    <dxf/>
  </rfmt>
  <rfmt sheetId="5" sqref="K18" start="0" length="0">
    <dxf/>
  </rfmt>
  <rfmt sheetId="5" sqref="L18" start="0" length="0">
    <dxf/>
  </rfmt>
  <rfmt sheetId="5" sqref="M18" start="0" length="0">
    <dxf/>
  </rfmt>
  <rfmt sheetId="5" sqref="N18" start="0" length="0">
    <dxf/>
  </rfmt>
  <rfmt sheetId="5" sqref="O18" start="0" length="0">
    <dxf/>
  </rfmt>
  <rcc rId="208" sId="5" odxf="1" dxf="1">
    <oc r="B19" t="inlineStr">
      <is>
        <t>бульон</t>
      </is>
    </oc>
    <nc r="B19" t="inlineStr">
      <is>
        <t>соль йодир.</t>
      </is>
    </nc>
    <odxf/>
    <ndxf/>
  </rcc>
  <rcc rId="209" sId="5" odxf="1" dxf="1">
    <oc r="C19">
      <v>160</v>
    </oc>
    <nc r="C19">
      <v>0.3</v>
    </nc>
    <odxf/>
    <ndxf/>
  </rcc>
  <rfmt sheetId="5" sqref="D19" start="0" length="0">
    <dxf/>
  </rfmt>
  <rfmt sheetId="5" sqref="E19" start="0" length="0">
    <dxf/>
  </rfmt>
  <rfmt sheetId="5" sqref="F19" start="0" length="0">
    <dxf/>
  </rfmt>
  <rfmt sheetId="5" sqref="G19" start="0" length="0">
    <dxf/>
  </rfmt>
  <rfmt sheetId="5" sqref="H19" start="0" length="0">
    <dxf/>
  </rfmt>
  <rfmt sheetId="5" sqref="I19" start="0" length="0">
    <dxf/>
  </rfmt>
  <rfmt sheetId="5" sqref="J19" start="0" length="0">
    <dxf/>
  </rfmt>
  <rfmt sheetId="5" sqref="K19" start="0" length="0">
    <dxf/>
  </rfmt>
  <rfmt sheetId="5" sqref="L19" start="0" length="0">
    <dxf/>
  </rfmt>
  <rfmt sheetId="5" sqref="M19" start="0" length="0">
    <dxf/>
  </rfmt>
  <rfmt sheetId="5" sqref="N19" start="0" length="0">
    <dxf/>
  </rfmt>
  <rfmt sheetId="5" sqref="O19" start="0" length="0">
    <dxf/>
  </rfmt>
  <rcc rId="210" sId="5" odxf="1" dxf="1">
    <oc r="B20" t="inlineStr">
      <is>
        <t>соль йодир.</t>
      </is>
    </oc>
    <nc r="B20" t="inlineStr">
      <is>
        <t>вода</t>
      </is>
    </nc>
    <odxf/>
    <ndxf/>
  </rcc>
  <rcc rId="211" sId="5" odxf="1" dxf="1">
    <oc r="C20">
      <v>0.3</v>
    </oc>
    <nc r="C20">
      <v>160</v>
    </nc>
    <odxf/>
    <ndxf/>
  </rcc>
  <rfmt sheetId="5" sqref="D20" start="0" length="0">
    <dxf/>
  </rfmt>
  <rfmt sheetId="5" sqref="E20" start="0" length="0">
    <dxf/>
  </rfmt>
  <rfmt sheetId="5" sqref="F20" start="0" length="0">
    <dxf/>
  </rfmt>
  <rfmt sheetId="5" sqref="G20" start="0" length="0">
    <dxf/>
  </rfmt>
  <rfmt sheetId="5" sqref="H20" start="0" length="0">
    <dxf/>
  </rfmt>
  <rfmt sheetId="5" sqref="I20" start="0" length="0">
    <dxf/>
  </rfmt>
  <rfmt sheetId="5" sqref="J20" start="0" length="0">
    <dxf/>
  </rfmt>
  <rfmt sheetId="5" sqref="K20" start="0" length="0">
    <dxf/>
  </rfmt>
  <rfmt sheetId="5" sqref="L20" start="0" length="0">
    <dxf/>
  </rfmt>
  <rfmt sheetId="5" sqref="M20" start="0" length="0">
    <dxf/>
  </rfmt>
  <rfmt sheetId="5" sqref="N20" start="0" length="0">
    <dxf/>
  </rfmt>
  <rfmt sheetId="5" sqref="O20" start="0" length="0">
    <dxf/>
  </rfmt>
  <rcc rId="212" sId="5">
    <oc r="A21" t="inlineStr">
      <is>
        <t>54-2г-2020</t>
      </is>
    </oc>
    <nc r="A21" t="inlineStr">
      <is>
        <t>54-9м-2020</t>
      </is>
    </nc>
  </rcc>
  <rcc rId="213" sId="5">
    <oc r="B21" t="inlineStr">
      <is>
        <t>макороны отварные с овощами</t>
      </is>
    </oc>
    <nc r="B21" t="inlineStr">
      <is>
        <t>Жаркое по-домашнему</t>
      </is>
    </nc>
  </rcc>
  <rcc rId="214" sId="5">
    <oc r="C21">
      <v>200</v>
    </oc>
    <nc r="C21">
      <v>250</v>
    </nc>
  </rcc>
  <rcc rId="215" sId="5">
    <oc r="D21">
      <v>6.2</v>
    </oc>
    <nc r="D21">
      <v>25.1</v>
    </nc>
  </rcc>
  <rcc rId="216" sId="5">
    <oc r="E21">
      <v>9.3000000000000007</v>
    </oc>
    <nc r="E21">
      <v>24.2</v>
    </nc>
  </rcc>
  <rcc rId="217" sId="5">
    <oc r="F21">
      <v>35.299999999999997</v>
    </oc>
    <nc r="F21">
      <v>21.5</v>
    </nc>
  </rcc>
  <rcc rId="218" sId="5">
    <oc r="G21">
      <v>250.2</v>
    </oc>
    <nc r="G21">
      <v>403.7</v>
    </nc>
  </rcc>
  <rcc rId="219" sId="5">
    <oc r="H21">
      <v>0.08</v>
    </oc>
    <nc r="H21">
      <v>0.17</v>
    </nc>
  </rcc>
  <rcc rId="220" sId="5">
    <oc r="I21">
      <v>2.68</v>
    </oc>
    <nc r="I21">
      <v>11.9</v>
    </nc>
  </rcc>
  <rcc rId="221" sId="5">
    <oc r="J21">
      <v>405.5</v>
    </oc>
    <nc r="J21">
      <v>44</v>
    </nc>
  </rcc>
  <rcc rId="222" sId="5">
    <oc r="K21">
      <v>1.56</v>
    </oc>
    <nc r="K21">
      <v>10.3</v>
    </nc>
  </rcc>
  <rcc rId="223" sId="5">
    <oc r="L21">
      <v>24</v>
    </oc>
    <nc r="L21">
      <v>32</v>
    </nc>
  </rcc>
  <rcc rId="224" sId="5">
    <oc r="M21">
      <v>67</v>
    </oc>
    <nc r="M21">
      <v>288</v>
    </nc>
  </rcc>
  <rcc rId="225" sId="5">
    <oc r="N21">
      <v>24</v>
    </oc>
    <nc r="N21">
      <v>56</v>
    </nc>
  </rcc>
  <rcc rId="226" sId="5">
    <oc r="O21">
      <v>0.3</v>
    </oc>
    <nc r="O21">
      <v>0.6</v>
    </nc>
  </rcc>
  <rcc rId="227" sId="5" odxf="1" dxf="1">
    <oc r="B22" t="inlineStr">
      <is>
        <t>макаронные изделия в/с</t>
      </is>
    </oc>
    <nc r="B22" t="inlineStr">
      <is>
        <t>картофель</t>
      </is>
    </nc>
    <odxf>
      <font>
        <color indexed="8"/>
      </font>
    </odxf>
    <ndxf>
      <font>
        <sz val="11"/>
        <color theme="1"/>
        <name val="Calibri"/>
        <scheme val="minor"/>
      </font>
    </ndxf>
  </rcc>
  <rcc rId="228" sId="5" odxf="1" dxf="1">
    <oc r="C22">
      <v>49.1</v>
    </oc>
    <nc r="C22">
      <v>141.19999999999999</v>
    </nc>
    <odxf>
      <font>
        <color indexed="8"/>
      </font>
    </odxf>
    <ndxf>
      <font>
        <sz val="11"/>
        <color theme="1"/>
        <name val="Calibri"/>
        <scheme val="minor"/>
      </font>
    </ndxf>
  </rcc>
  <rfmt sheetId="5" sqref="D22" start="0" length="0">
    <dxf>
      <font>
        <b val="0"/>
        <sz val="11"/>
        <color theme="1"/>
        <name val="Calibri"/>
        <scheme val="minor"/>
      </font>
    </dxf>
  </rfmt>
  <rfmt sheetId="5" sqref="E22" start="0" length="0">
    <dxf>
      <font>
        <b val="0"/>
        <sz val="11"/>
        <color theme="1"/>
        <name val="Calibri"/>
        <scheme val="minor"/>
      </font>
    </dxf>
  </rfmt>
  <rfmt sheetId="5" sqref="F22" start="0" length="0">
    <dxf>
      <font>
        <b val="0"/>
        <sz val="11"/>
        <color theme="1"/>
        <name val="Calibri"/>
        <scheme val="minor"/>
      </font>
    </dxf>
  </rfmt>
  <rfmt sheetId="5" sqref="G22" start="0" length="0">
    <dxf>
      <font>
        <b val="0"/>
        <sz val="11"/>
        <color theme="1"/>
        <name val="Calibri"/>
        <scheme val="minor"/>
      </font>
    </dxf>
  </rfmt>
  <rfmt sheetId="5" sqref="H22" start="0" length="0">
    <dxf>
      <font>
        <b val="0"/>
        <sz val="11"/>
        <color theme="1"/>
        <name val="Calibri"/>
        <scheme val="minor"/>
      </font>
    </dxf>
  </rfmt>
  <rfmt sheetId="5" sqref="I22" start="0" length="0">
    <dxf>
      <font>
        <b val="0"/>
        <sz val="11"/>
        <color theme="1"/>
        <name val="Calibri"/>
        <scheme val="minor"/>
      </font>
    </dxf>
  </rfmt>
  <rfmt sheetId="5" sqref="J22" start="0" length="0">
    <dxf>
      <font>
        <b val="0"/>
        <sz val="11"/>
        <color theme="1"/>
        <name val="Calibri"/>
        <scheme val="minor"/>
      </font>
    </dxf>
  </rfmt>
  <rfmt sheetId="5" sqref="K22" start="0" length="0">
    <dxf>
      <font>
        <b val="0"/>
        <sz val="11"/>
        <color theme="1"/>
        <name val="Calibri"/>
        <scheme val="minor"/>
      </font>
    </dxf>
  </rfmt>
  <rfmt sheetId="5" sqref="L22" start="0" length="0">
    <dxf>
      <font>
        <b val="0"/>
        <sz val="11"/>
        <color theme="1"/>
        <name val="Calibri"/>
        <scheme val="minor"/>
      </font>
    </dxf>
  </rfmt>
  <rfmt sheetId="5" sqref="M22" start="0" length="0">
    <dxf>
      <font>
        <b val="0"/>
        <sz val="11"/>
        <color theme="1"/>
        <name val="Calibri"/>
        <scheme val="minor"/>
      </font>
    </dxf>
  </rfmt>
  <rfmt sheetId="5" sqref="N22" start="0" length="0">
    <dxf>
      <font>
        <b val="0"/>
        <sz val="11"/>
        <color theme="1"/>
        <name val="Calibri"/>
        <scheme val="minor"/>
      </font>
    </dxf>
  </rfmt>
  <rfmt sheetId="5" sqref="O22" start="0" length="0">
    <dxf>
      <font>
        <b val="0"/>
        <sz val="11"/>
        <color theme="1"/>
        <name val="Calibri"/>
        <scheme val="minor"/>
      </font>
    </dxf>
  </rfmt>
  <rcc rId="229" sId="5" odxf="1" dxf="1">
    <oc r="B23" t="inlineStr">
      <is>
        <t>горошек зеленый консер.</t>
      </is>
    </oc>
    <nc r="B23" t="inlineStr">
      <is>
        <t>говядина 1 категории</t>
      </is>
    </nc>
    <odxf/>
    <ndxf/>
  </rcc>
  <rcc rId="230" sId="5" odxf="1" dxf="1">
    <oc r="C23">
      <v>12.5</v>
    </oc>
    <nc r="C23">
      <v>114.1</v>
    </nc>
    <odxf/>
    <ndxf/>
  </rcc>
  <rfmt sheetId="5" sqref="D23" start="0" length="0">
    <dxf/>
  </rfmt>
  <rfmt sheetId="5" sqref="E23" start="0" length="0">
    <dxf/>
  </rfmt>
  <rfmt sheetId="5" sqref="F23" start="0" length="0">
    <dxf/>
  </rfmt>
  <rfmt sheetId="5" sqref="G23" start="0" length="0">
    <dxf/>
  </rfmt>
  <rfmt sheetId="5" sqref="H23" start="0" length="0">
    <dxf/>
  </rfmt>
  <rfmt sheetId="5" sqref="I23" start="0" length="0">
    <dxf/>
  </rfmt>
  <rfmt sheetId="5" sqref="J23" start="0" length="0">
    <dxf/>
  </rfmt>
  <rfmt sheetId="5" sqref="K23" start="0" length="0">
    <dxf/>
  </rfmt>
  <rfmt sheetId="5" sqref="L23" start="0" length="0">
    <dxf/>
  </rfmt>
  <rfmt sheetId="5" sqref="M23" start="0" length="0">
    <dxf/>
  </rfmt>
  <rfmt sheetId="5" sqref="N23" start="0" length="0">
    <dxf/>
  </rfmt>
  <rfmt sheetId="5" sqref="O23" start="0" length="0">
    <dxf/>
  </rfmt>
  <rcc rId="231" sId="5" odxf="1" dxf="1">
    <oc r="B24" t="inlineStr">
      <is>
        <t>томат.пюре</t>
      </is>
    </oc>
    <nc r="B24" t="inlineStr">
      <is>
        <t>томат. пюре</t>
      </is>
    </nc>
    <odxf/>
    <ndxf/>
  </rcc>
  <rcc rId="232" sId="5" odxf="1" dxf="1">
    <oc r="C24">
      <v>12</v>
    </oc>
    <nc r="C24">
      <v>6.5</v>
    </nc>
    <odxf/>
    <ndxf/>
  </rcc>
  <rfmt sheetId="5" sqref="D24" start="0" length="0">
    <dxf/>
  </rfmt>
  <rfmt sheetId="5" sqref="E24" start="0" length="0">
    <dxf/>
  </rfmt>
  <rfmt sheetId="5" sqref="F24" start="0" length="0">
    <dxf/>
  </rfmt>
  <rfmt sheetId="5" sqref="G24" start="0" length="0">
    <dxf/>
  </rfmt>
  <rfmt sheetId="5" sqref="H24" start="0" length="0">
    <dxf/>
  </rfmt>
  <rfmt sheetId="5" sqref="I24" start="0" length="0">
    <dxf/>
  </rfmt>
  <rfmt sheetId="5" sqref="J24" start="0" length="0">
    <dxf/>
  </rfmt>
  <rfmt sheetId="5" sqref="K24" start="0" length="0">
    <dxf/>
  </rfmt>
  <rfmt sheetId="5" sqref="L24" start="0" length="0">
    <dxf/>
  </rfmt>
  <rfmt sheetId="5" sqref="M24" start="0" length="0">
    <dxf/>
  </rfmt>
  <rfmt sheetId="5" sqref="N24" start="0" length="0">
    <dxf/>
  </rfmt>
  <rfmt sheetId="5" sqref="O24" start="0" length="0">
    <dxf/>
  </rfmt>
  <rcc rId="233" sId="5" odxf="1" dxf="1">
    <oc r="B25" t="inlineStr">
      <is>
        <t>морковь</t>
      </is>
    </oc>
    <nc r="B25" t="inlineStr">
      <is>
        <t>лук репчатый</t>
      </is>
    </nc>
    <odxf/>
    <ndxf/>
  </rcc>
  <rcc rId="234" sId="5" odxf="1" dxf="1">
    <oc r="C25">
      <v>31.6</v>
    </oc>
    <nc r="C25">
      <v>17.2</v>
    </nc>
    <odxf/>
    <ndxf/>
  </rcc>
  <rfmt sheetId="5" sqref="D25" start="0" length="0">
    <dxf/>
  </rfmt>
  <rfmt sheetId="5" sqref="E25" start="0" length="0">
    <dxf/>
  </rfmt>
  <rfmt sheetId="5" sqref="F25" start="0" length="0">
    <dxf/>
  </rfmt>
  <rfmt sheetId="5" sqref="G25" start="0" length="0">
    <dxf/>
  </rfmt>
  <rfmt sheetId="5" sqref="H25" start="0" length="0">
    <dxf/>
  </rfmt>
  <rfmt sheetId="5" sqref="I25" start="0" length="0">
    <dxf/>
  </rfmt>
  <rfmt sheetId="5" sqref="J25" start="0" length="0">
    <dxf/>
  </rfmt>
  <rfmt sheetId="5" sqref="K25" start="0" length="0">
    <dxf/>
  </rfmt>
  <rfmt sheetId="5" sqref="L25" start="0" length="0">
    <dxf/>
  </rfmt>
  <rfmt sheetId="5" sqref="M25" start="0" length="0">
    <dxf/>
  </rfmt>
  <rfmt sheetId="5" sqref="N25" start="0" length="0">
    <dxf/>
  </rfmt>
  <rfmt sheetId="5" sqref="O25" start="0" length="0">
    <dxf/>
  </rfmt>
  <rfmt sheetId="5" sqref="B26" start="0" length="0">
    <dxf/>
  </rfmt>
  <rcc rId="235" sId="5" odxf="1" dxf="1">
    <oc r="C26">
      <v>12</v>
    </oc>
    <nc r="C26">
      <v>6.5</v>
    </nc>
    <odxf/>
    <ndxf/>
  </rcc>
  <rfmt sheetId="5" sqref="D26" start="0" length="0">
    <dxf/>
  </rfmt>
  <rfmt sheetId="5" sqref="E26" start="0" length="0">
    <dxf/>
  </rfmt>
  <rfmt sheetId="5" sqref="F26" start="0" length="0">
    <dxf/>
  </rfmt>
  <rfmt sheetId="5" sqref="G26" start="0" length="0">
    <dxf/>
  </rfmt>
  <rfmt sheetId="5" sqref="H26" start="0" length="0">
    <dxf/>
  </rfmt>
  <rfmt sheetId="5" sqref="I26" start="0" length="0">
    <dxf/>
  </rfmt>
  <rfmt sheetId="5" sqref="J26" start="0" length="0">
    <dxf/>
  </rfmt>
  <rfmt sheetId="5" sqref="K26" start="0" length="0">
    <dxf/>
  </rfmt>
  <rfmt sheetId="5" sqref="L26" start="0" length="0">
    <dxf/>
  </rfmt>
  <rfmt sheetId="5" sqref="M26" start="0" length="0">
    <dxf/>
  </rfmt>
  <rfmt sheetId="5" sqref="N26" start="0" length="0">
    <dxf/>
  </rfmt>
  <rfmt sheetId="5" sqref="O26" start="0" length="0">
    <dxf/>
  </rfmt>
  <rfmt sheetId="5" sqref="B27" start="0" length="0">
    <dxf/>
  </rfmt>
  <rcc rId="236" sId="5" odxf="1" dxf="1">
    <oc r="C27">
      <v>0.7</v>
    </oc>
    <nc r="C27">
      <v>0.8</v>
    </nc>
    <odxf/>
    <ndxf/>
  </rcc>
  <rfmt sheetId="5" sqref="D27" start="0" length="0">
    <dxf/>
  </rfmt>
  <rfmt sheetId="5" sqref="E27" start="0" length="0">
    <dxf/>
  </rfmt>
  <rfmt sheetId="5" sqref="F27" start="0" length="0">
    <dxf/>
  </rfmt>
  <rfmt sheetId="5" sqref="G27" start="0" length="0">
    <dxf/>
  </rfmt>
  <rfmt sheetId="5" sqref="H27" start="0" length="0">
    <dxf/>
  </rfmt>
  <rfmt sheetId="5" sqref="I27" start="0" length="0">
    <dxf/>
  </rfmt>
  <rfmt sheetId="5" sqref="J27" start="0" length="0">
    <dxf/>
  </rfmt>
  <rfmt sheetId="5" sqref="K27" start="0" length="0">
    <dxf/>
  </rfmt>
  <rfmt sheetId="5" sqref="L27" start="0" length="0">
    <dxf/>
  </rfmt>
  <rfmt sheetId="5" sqref="M27" start="0" length="0">
    <dxf/>
  </rfmt>
  <rfmt sheetId="5" sqref="N27" start="0" length="0">
    <dxf/>
  </rfmt>
  <rfmt sheetId="5" sqref="O27" start="0" length="0">
    <dxf/>
  </rfmt>
  <rcc rId="237" sId="5" odxf="1" dxf="1">
    <nc r="A28" t="inlineStr">
      <is>
        <t>54-2хн-2020</t>
      </is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238" sId="5" odxf="1" dxf="1">
    <oc r="B28" t="inlineStr">
      <is>
        <t>вода</t>
      </is>
    </oc>
    <nc r="B28" t="inlineStr">
      <is>
        <t>Компот из кураги</t>
      </is>
    </nc>
    <odxf>
      <font>
        <b val="0"/>
        <sz val="11"/>
        <color theme="1"/>
        <name val="Calibri"/>
        <scheme val="minor"/>
      </font>
    </odxf>
    <ndxf>
      <font>
        <b/>
        <sz val="11"/>
        <color indexed="8"/>
        <name val="Calibri"/>
        <scheme val="none"/>
      </font>
    </ndxf>
  </rcc>
  <rcc rId="239" sId="5" odxf="1" dxf="1">
    <oc r="C28">
      <v>294</v>
    </oc>
    <nc r="C28">
      <v>200</v>
    </nc>
    <odxf>
      <font>
        <b val="0"/>
        <sz val="11"/>
        <color theme="1"/>
        <name val="Calibri"/>
        <scheme val="minor"/>
      </font>
    </odxf>
    <ndxf>
      <font>
        <b/>
        <sz val="11"/>
        <color indexed="8"/>
        <name val="Calibri"/>
        <scheme val="none"/>
      </font>
    </ndxf>
  </rcc>
  <rcc rId="240" sId="5" odxf="1" dxf="1">
    <nc r="D28">
      <v>1</v>
    </nc>
    <odxf>
      <font>
        <b val="0"/>
        <sz val="11"/>
        <color theme="1"/>
        <name val="Calibri"/>
        <scheme val="minor"/>
      </font>
    </odxf>
    <ndxf>
      <font>
        <b/>
        <sz val="11"/>
        <color indexed="8"/>
        <name val="Calibri"/>
        <scheme val="none"/>
      </font>
    </ndxf>
  </rcc>
  <rcc rId="241" sId="5" odxf="1" dxf="1">
    <nc r="E28">
      <v>0.1</v>
    </nc>
    <odxf>
      <font>
        <b val="0"/>
        <sz val="11"/>
        <color theme="1"/>
        <name val="Calibri"/>
        <scheme val="minor"/>
      </font>
    </odxf>
    <ndxf>
      <font>
        <b/>
        <sz val="11"/>
        <color indexed="8"/>
        <name val="Calibri"/>
        <scheme val="none"/>
      </font>
    </ndxf>
  </rcc>
  <rcc rId="242" sId="5" odxf="1" dxf="1">
    <nc r="F28">
      <v>15.7</v>
    </nc>
    <odxf>
      <font>
        <b val="0"/>
        <sz val="11"/>
        <color theme="1"/>
        <name val="Calibri"/>
        <scheme val="minor"/>
      </font>
    </odxf>
    <ndxf>
      <font>
        <b/>
        <sz val="11"/>
        <color indexed="8"/>
        <name val="Calibri"/>
        <scheme val="none"/>
      </font>
    </ndxf>
  </rcc>
  <rcc rId="243" sId="5" odxf="1" dxf="1">
    <nc r="G28">
      <v>66.900000000000006</v>
    </nc>
    <odxf>
      <font>
        <b val="0"/>
        <sz val="11"/>
        <color theme="1"/>
        <name val="Calibri"/>
        <scheme val="minor"/>
      </font>
    </odxf>
    <ndxf>
      <font>
        <b/>
        <sz val="11"/>
        <color indexed="8"/>
        <name val="Calibri"/>
        <scheme val="none"/>
      </font>
    </ndxf>
  </rcc>
  <rcc rId="244" sId="5" odxf="1" dxf="1">
    <nc r="H28">
      <v>0.01</v>
    </nc>
    <odxf>
      <font>
        <b val="0"/>
        <sz val="11"/>
        <color theme="1"/>
        <name val="Calibri"/>
        <scheme val="minor"/>
      </font>
    </odxf>
    <ndxf>
      <font>
        <b/>
        <sz val="11"/>
        <color indexed="8"/>
        <name val="Calibri"/>
        <scheme val="none"/>
      </font>
    </ndxf>
  </rcc>
  <rcc rId="245" sId="5" odxf="1" dxf="1">
    <nc r="I28">
      <v>0.3</v>
    </nc>
    <odxf>
      <font>
        <b val="0"/>
        <sz val="11"/>
        <color theme="1"/>
        <name val="Calibri"/>
        <scheme val="minor"/>
      </font>
    </odxf>
    <ndxf>
      <font>
        <b/>
        <sz val="11"/>
        <color indexed="8"/>
        <name val="Calibri"/>
        <scheme val="none"/>
      </font>
    </ndxf>
  </rcc>
  <rcc rId="246" sId="5" odxf="1" dxf="1">
    <nc r="J28">
      <v>69.959999999999994</v>
    </nc>
    <odxf>
      <font>
        <b val="0"/>
        <sz val="11"/>
        <color theme="1"/>
        <name val="Calibri"/>
        <scheme val="minor"/>
      </font>
    </odxf>
    <ndxf>
      <font>
        <b/>
        <sz val="11"/>
        <color indexed="8"/>
        <name val="Calibri"/>
        <scheme val="none"/>
      </font>
    </ndxf>
  </rcc>
  <rcc rId="247" sId="5" odxf="1" dxf="1">
    <nc r="K28">
      <v>0.48</v>
    </nc>
    <odxf>
      <font>
        <b val="0"/>
        <sz val="11"/>
        <color theme="1"/>
        <name val="Calibri"/>
        <scheme val="minor"/>
      </font>
    </odxf>
    <ndxf>
      <font>
        <b/>
        <sz val="11"/>
        <color indexed="8"/>
        <name val="Calibri"/>
        <scheme val="none"/>
      </font>
    </ndxf>
  </rcc>
  <rcc rId="248" sId="5" odxf="1" dxf="1">
    <nc r="L28">
      <v>28</v>
    </nc>
    <odxf>
      <font>
        <b val="0"/>
        <sz val="11"/>
        <color theme="1"/>
        <name val="Calibri"/>
        <scheme val="minor"/>
      </font>
    </odxf>
    <ndxf>
      <font>
        <b/>
        <sz val="11"/>
        <color indexed="8"/>
        <name val="Calibri"/>
        <scheme val="none"/>
      </font>
    </ndxf>
  </rcc>
  <rcc rId="249" sId="5" odxf="1" dxf="1">
    <nc r="M28">
      <v>25</v>
    </nc>
    <odxf>
      <font>
        <b val="0"/>
        <sz val="11"/>
        <color theme="1"/>
        <name val="Calibri"/>
        <scheme val="minor"/>
      </font>
    </odxf>
    <ndxf>
      <font>
        <b/>
        <sz val="11"/>
        <color indexed="8"/>
        <name val="Calibri"/>
        <scheme val="none"/>
      </font>
    </ndxf>
  </rcc>
  <rcc rId="250" sId="5" odxf="1" dxf="1">
    <nc r="N28">
      <v>18</v>
    </nc>
    <odxf>
      <font>
        <b val="0"/>
        <sz val="11"/>
        <color theme="1"/>
        <name val="Calibri"/>
        <scheme val="minor"/>
      </font>
    </odxf>
    <ndxf>
      <font>
        <b/>
        <sz val="11"/>
        <color indexed="8"/>
        <name val="Calibri"/>
        <scheme val="none"/>
      </font>
    </ndxf>
  </rcc>
  <rcc rId="251" sId="5" odxf="1" dxf="1">
    <nc r="O28">
      <v>0.6</v>
    </nc>
    <odxf>
      <font>
        <b val="0"/>
        <sz val="11"/>
        <color theme="1"/>
        <name val="Calibri"/>
        <scheme val="minor"/>
      </font>
    </odxf>
    <ndxf>
      <font>
        <b/>
        <sz val="11"/>
        <color indexed="8"/>
        <name val="Calibri"/>
        <scheme val="none"/>
      </font>
    </ndxf>
  </rcc>
  <rfmt sheetId="5" sqref="A29" start="0" length="0">
    <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</border>
    </dxf>
  </rfmt>
  <rcc rId="252" sId="5" odxf="1" dxf="1">
    <oc r="B29" t="inlineStr">
      <is>
        <t>чай с сахором</t>
      </is>
    </oc>
    <nc r="B29" t="inlineStr">
      <is>
        <t>курага</t>
      </is>
    </nc>
    <odxf>
      <font>
        <b/>
        <color indexed="8"/>
      </font>
      <alignment vertical="bottom" wrapText="0" readingOrder="0"/>
    </odxf>
    <ndxf>
      <font>
        <b val="0"/>
        <sz val="11"/>
        <color theme="1"/>
        <name val="Calibri"/>
        <scheme val="minor"/>
      </font>
      <alignment vertical="top" wrapText="1" readingOrder="0"/>
    </ndxf>
  </rcc>
  <rcc rId="253" sId="5" odxf="1" dxf="1">
    <oc r="C29">
      <v>200</v>
    </oc>
    <nc r="C29">
      <v>21.4</v>
    </nc>
    <odxf>
      <font>
        <b/>
        <color indexed="8"/>
      </font>
    </odxf>
    <ndxf>
      <font>
        <b val="0"/>
        <sz val="11"/>
        <color theme="1"/>
        <name val="Calibri"/>
        <scheme val="minor"/>
      </font>
    </ndxf>
  </rcc>
  <rcc rId="254" sId="5" odxf="1" dxf="1">
    <oc r="D29">
      <v>0.2</v>
    </oc>
    <nc r="D29"/>
    <odxf>
      <font>
        <b/>
        <color indexed="8"/>
      </font>
    </odxf>
    <ndxf>
      <font>
        <b val="0"/>
        <sz val="11"/>
        <color theme="1"/>
        <name val="Calibri"/>
        <scheme val="minor"/>
      </font>
    </ndxf>
  </rcc>
  <rcc rId="255" sId="5" odxf="1" dxf="1">
    <oc r="E29">
      <v>0</v>
    </oc>
    <nc r="E29"/>
    <odxf>
      <font>
        <b/>
        <color indexed="8"/>
      </font>
    </odxf>
    <ndxf>
      <font>
        <b val="0"/>
        <sz val="11"/>
        <color theme="1"/>
        <name val="Calibri"/>
        <scheme val="minor"/>
      </font>
    </ndxf>
  </rcc>
  <rcc rId="256" sId="5" odxf="1" dxf="1">
    <oc r="F29">
      <v>6.5</v>
    </oc>
    <nc r="F29"/>
    <odxf>
      <font>
        <b/>
        <color indexed="8"/>
      </font>
    </odxf>
    <ndxf>
      <font>
        <b val="0"/>
        <sz val="11"/>
        <color theme="1"/>
        <name val="Calibri"/>
        <scheme val="minor"/>
      </font>
    </ndxf>
  </rcc>
  <rcc rId="257" sId="5" odxf="1" dxf="1">
    <oc r="G29">
      <v>26.8</v>
    </oc>
    <nc r="G29"/>
    <odxf>
      <font>
        <b/>
        <color indexed="8"/>
      </font>
    </odxf>
    <ndxf>
      <font>
        <b val="0"/>
        <sz val="11"/>
        <color theme="1"/>
        <name val="Calibri"/>
        <scheme val="minor"/>
      </font>
    </ndxf>
  </rcc>
  <rcc rId="258" sId="5" odxf="1" dxf="1">
    <oc r="H29">
      <v>0</v>
    </oc>
    <nc r="H29"/>
    <odxf>
      <font>
        <b/>
        <color indexed="8"/>
      </font>
    </odxf>
    <ndxf>
      <font>
        <b val="0"/>
        <sz val="11"/>
        <color theme="1"/>
        <name val="Calibri"/>
        <scheme val="minor"/>
      </font>
    </ndxf>
  </rcc>
  <rcc rId="259" sId="5" odxf="1" dxf="1">
    <oc r="I29">
      <v>0.04</v>
    </oc>
    <nc r="I29"/>
    <odxf>
      <font>
        <b/>
        <color indexed="8"/>
      </font>
    </odxf>
    <ndxf>
      <font>
        <b val="0"/>
        <sz val="11"/>
        <color theme="1"/>
        <name val="Calibri"/>
        <scheme val="minor"/>
      </font>
    </ndxf>
  </rcc>
  <rcc rId="260" sId="5" odxf="1" dxf="1">
    <oc r="J29">
      <v>0.3</v>
    </oc>
    <nc r="J29"/>
    <odxf>
      <font>
        <b/>
        <color indexed="8"/>
      </font>
    </odxf>
    <ndxf>
      <font>
        <b val="0"/>
        <sz val="11"/>
        <color theme="1"/>
        <name val="Calibri"/>
        <scheme val="minor"/>
      </font>
    </ndxf>
  </rcc>
  <rcc rId="261" sId="5" odxf="1" dxf="1">
    <oc r="K29">
      <v>0.09</v>
    </oc>
    <nc r="K29"/>
    <odxf>
      <font>
        <b/>
        <color indexed="8"/>
      </font>
    </odxf>
    <ndxf>
      <font>
        <b val="0"/>
        <sz val="11"/>
        <color theme="1"/>
        <name val="Calibri"/>
        <scheme val="minor"/>
      </font>
    </ndxf>
  </rcc>
  <rcc rId="262" sId="5" odxf="1" dxf="1">
    <oc r="L29">
      <v>4.5</v>
    </oc>
    <nc r="L29"/>
    <odxf>
      <font>
        <b/>
        <color indexed="8"/>
      </font>
    </odxf>
    <ndxf>
      <font>
        <b val="0"/>
        <sz val="11"/>
        <color theme="1"/>
        <name val="Calibri"/>
        <scheme val="minor"/>
      </font>
    </ndxf>
  </rcc>
  <rcc rId="263" sId="5" odxf="1" dxf="1">
    <oc r="M29">
      <v>7.2</v>
    </oc>
    <nc r="M29"/>
    <odxf>
      <font>
        <b/>
        <color indexed="8"/>
      </font>
    </odxf>
    <ndxf>
      <font>
        <b val="0"/>
        <sz val="11"/>
        <color theme="1"/>
        <name val="Calibri"/>
        <scheme val="minor"/>
      </font>
    </ndxf>
  </rcc>
  <rcc rId="264" sId="5" odxf="1" dxf="1">
    <oc r="N29">
      <v>3.8</v>
    </oc>
    <nc r="N29"/>
    <odxf>
      <font>
        <b/>
        <color indexed="8"/>
      </font>
    </odxf>
    <ndxf>
      <font>
        <b val="0"/>
        <sz val="11"/>
        <color theme="1"/>
        <name val="Calibri"/>
        <scheme val="minor"/>
      </font>
    </ndxf>
  </rcc>
  <rcc rId="265" sId="5" odxf="1" dxf="1">
    <oc r="O29">
      <v>0.7</v>
    </oc>
    <nc r="O29"/>
    <odxf>
      <font>
        <b/>
        <color indexed="8"/>
      </font>
    </odxf>
    <ndxf>
      <font>
        <b val="0"/>
        <sz val="11"/>
        <color theme="1"/>
        <name val="Calibri"/>
        <scheme val="minor"/>
      </font>
    </ndxf>
  </rcc>
  <rcc rId="266" sId="5" odxf="1" dxf="1">
    <oc r="A30" t="inlineStr">
      <is>
        <t>54-2гн-2020</t>
      </is>
    </oc>
    <nc r="A30"/>
    <odxf>
      <font/>
      <fill>
        <patternFill patternType="none">
          <bgColor indexed="65"/>
        </patternFill>
      </fill>
      <alignment vertical="center" readingOrder="0"/>
      <border outline="0">
        <left/>
        <right/>
      </border>
    </odxf>
    <ndxf>
      <font>
        <color indexed="8"/>
      </font>
      <fill>
        <patternFill patternType="solid">
          <bgColor indexed="9"/>
        </patternFill>
      </fill>
      <alignment vertical="top" readingOrder="0"/>
      <border outline="0">
        <left style="thin">
          <color indexed="64"/>
        </left>
        <right style="thin">
          <color indexed="64"/>
        </right>
      </border>
    </ndxf>
  </rcc>
  <rcc rId="267" sId="5" odxf="1" dxf="1">
    <oc r="B30" t="inlineStr">
      <is>
        <t>чай черный байховый</t>
      </is>
    </oc>
    <nc r="B30" t="inlineStr">
      <is>
        <t>сахар</t>
      </is>
    </nc>
    <odxf>
      <font>
        <color indexed="8"/>
      </font>
      <alignment vertical="bottom" wrapText="0" readingOrder="0"/>
    </odxf>
    <ndxf>
      <font>
        <sz val="11"/>
        <color theme="1"/>
        <name val="Calibri"/>
        <scheme val="minor"/>
      </font>
      <alignment vertical="top" wrapText="1" readingOrder="0"/>
    </ndxf>
  </rcc>
  <rcc rId="268" sId="5" odxf="1" dxf="1">
    <oc r="C30">
      <v>1</v>
    </oc>
    <nc r="C30">
      <v>7</v>
    </nc>
    <odxf>
      <font>
        <color indexed="8"/>
      </font>
    </odxf>
    <ndxf>
      <font>
        <sz val="11"/>
        <color theme="1"/>
        <name val="Calibri"/>
        <scheme val="minor"/>
      </font>
    </ndxf>
  </rcc>
  <rfmt sheetId="5" sqref="D30" start="0" length="0">
    <dxf>
      <font>
        <b val="0"/>
        <sz val="11"/>
        <color theme="1"/>
        <name val="Calibri"/>
        <scheme val="minor"/>
      </font>
    </dxf>
  </rfmt>
  <rfmt sheetId="5" sqref="E30" start="0" length="0">
    <dxf>
      <font>
        <b val="0"/>
        <sz val="11"/>
        <color theme="1"/>
        <name val="Calibri"/>
        <scheme val="minor"/>
      </font>
    </dxf>
  </rfmt>
  <rfmt sheetId="5" sqref="F30" start="0" length="0">
    <dxf>
      <font>
        <b val="0"/>
        <sz val="11"/>
        <color theme="1"/>
        <name val="Calibri"/>
        <scheme val="minor"/>
      </font>
    </dxf>
  </rfmt>
  <rfmt sheetId="5" sqref="G30" start="0" length="0">
    <dxf>
      <font>
        <b val="0"/>
        <sz val="11"/>
        <color theme="1"/>
        <name val="Calibri"/>
        <scheme val="minor"/>
      </font>
    </dxf>
  </rfmt>
  <rfmt sheetId="5" sqref="H30" start="0" length="0">
    <dxf>
      <font>
        <b val="0"/>
        <sz val="11"/>
        <color theme="1"/>
        <name val="Calibri"/>
        <scheme val="minor"/>
      </font>
    </dxf>
  </rfmt>
  <rfmt sheetId="5" sqref="I30" start="0" length="0">
    <dxf>
      <font>
        <b val="0"/>
        <sz val="11"/>
        <color theme="1"/>
        <name val="Calibri"/>
        <scheme val="minor"/>
      </font>
    </dxf>
  </rfmt>
  <rfmt sheetId="5" sqref="J30" start="0" length="0">
    <dxf>
      <font>
        <b val="0"/>
        <sz val="11"/>
        <color theme="1"/>
        <name val="Calibri"/>
        <scheme val="minor"/>
      </font>
    </dxf>
  </rfmt>
  <rfmt sheetId="5" sqref="K30" start="0" length="0">
    <dxf>
      <font>
        <b val="0"/>
        <sz val="11"/>
        <color theme="1"/>
        <name val="Calibri"/>
        <scheme val="minor"/>
      </font>
    </dxf>
  </rfmt>
  <rfmt sheetId="5" sqref="L30" start="0" length="0">
    <dxf>
      <font>
        <b val="0"/>
        <sz val="11"/>
        <color theme="1"/>
        <name val="Calibri"/>
        <scheme val="minor"/>
      </font>
    </dxf>
  </rfmt>
  <rfmt sheetId="5" sqref="M30" start="0" length="0">
    <dxf>
      <font>
        <b val="0"/>
        <sz val="11"/>
        <color theme="1"/>
        <name val="Calibri"/>
        <scheme val="minor"/>
      </font>
    </dxf>
  </rfmt>
  <rfmt sheetId="5" sqref="N30" start="0" length="0">
    <dxf>
      <font>
        <b val="0"/>
        <sz val="11"/>
        <color theme="1"/>
        <name val="Calibri"/>
        <scheme val="minor"/>
      </font>
    </dxf>
  </rfmt>
  <rfmt sheetId="5" sqref="O30" start="0" length="0">
    <dxf>
      <font>
        <b val="0"/>
        <sz val="11"/>
        <color theme="1"/>
        <name val="Calibri"/>
        <scheme val="minor"/>
      </font>
    </dxf>
  </rfmt>
  <rfmt sheetId="5" sqref="A31" start="0" length="0">
    <dxf>
      <font>
        <color indexed="8"/>
      </font>
      <fill>
        <patternFill patternType="solid">
          <bgColor indexed="9"/>
        </patternFill>
      </fill>
      <alignment vertical="top" readingOrder="0"/>
      <border outline="0">
        <left style="thin">
          <color indexed="64"/>
        </left>
        <right style="thin">
          <color indexed="64"/>
        </right>
      </border>
    </dxf>
  </rfmt>
  <rcc rId="269" sId="5" odxf="1" dxf="1">
    <oc r="B31" t="inlineStr">
      <is>
        <t>сахар</t>
      </is>
    </oc>
    <nc r="B31" t="inlineStr">
      <is>
        <t>вода</t>
      </is>
    </nc>
    <odxf>
      <font>
        <color indexed="8"/>
      </font>
      <alignment vertical="bottom" wrapText="0" readingOrder="0"/>
    </odxf>
    <ndxf>
      <font>
        <sz val="11"/>
        <color theme="1"/>
        <name val="Calibri"/>
        <scheme val="minor"/>
      </font>
      <alignment vertical="top" wrapText="1" readingOrder="0"/>
    </ndxf>
  </rcc>
  <rcc rId="270" sId="5" odxf="1" dxf="1">
    <oc r="C31">
      <v>7</v>
    </oc>
    <nc r="C31">
      <v>202</v>
    </nc>
    <odxf>
      <font>
        <color indexed="8"/>
      </font>
    </odxf>
    <ndxf>
      <font>
        <sz val="11"/>
        <color theme="1"/>
        <name val="Calibri"/>
        <scheme val="minor"/>
      </font>
    </ndxf>
  </rcc>
  <rfmt sheetId="5" sqref="D31" start="0" length="0">
    <dxf>
      <font>
        <b val="0"/>
        <sz val="11"/>
        <color theme="1"/>
        <name val="Calibri"/>
        <scheme val="minor"/>
      </font>
    </dxf>
  </rfmt>
  <rfmt sheetId="5" sqref="E31" start="0" length="0">
    <dxf>
      <font>
        <b val="0"/>
        <sz val="11"/>
        <color theme="1"/>
        <name val="Calibri"/>
        <scheme val="minor"/>
      </font>
    </dxf>
  </rfmt>
  <rfmt sheetId="5" sqref="F31" start="0" length="0">
    <dxf>
      <font>
        <b val="0"/>
        <sz val="11"/>
        <color theme="1"/>
        <name val="Calibri"/>
        <scheme val="minor"/>
      </font>
    </dxf>
  </rfmt>
  <rfmt sheetId="5" sqref="G31" start="0" length="0">
    <dxf>
      <font>
        <b val="0"/>
        <sz val="11"/>
        <color theme="1"/>
        <name val="Calibri"/>
        <scheme val="minor"/>
      </font>
    </dxf>
  </rfmt>
  <rfmt sheetId="5" sqref="H31" start="0" length="0">
    <dxf>
      <font>
        <b val="0"/>
        <sz val="11"/>
        <color theme="1"/>
        <name val="Calibri"/>
        <scheme val="minor"/>
      </font>
    </dxf>
  </rfmt>
  <rfmt sheetId="5" sqref="I31" start="0" length="0">
    <dxf>
      <font>
        <b val="0"/>
        <sz val="11"/>
        <color theme="1"/>
        <name val="Calibri"/>
        <scheme val="minor"/>
      </font>
    </dxf>
  </rfmt>
  <rfmt sheetId="5" sqref="J31" start="0" length="0">
    <dxf>
      <font>
        <b val="0"/>
        <sz val="11"/>
        <color theme="1"/>
        <name val="Calibri"/>
        <scheme val="minor"/>
      </font>
    </dxf>
  </rfmt>
  <rfmt sheetId="5" sqref="K31" start="0" length="0">
    <dxf>
      <font>
        <b val="0"/>
        <sz val="11"/>
        <color theme="1"/>
        <name val="Calibri"/>
        <scheme val="minor"/>
      </font>
    </dxf>
  </rfmt>
  <rfmt sheetId="5" sqref="L31" start="0" length="0">
    <dxf>
      <font>
        <b val="0"/>
        <sz val="11"/>
        <color theme="1"/>
        <name val="Calibri"/>
        <scheme val="minor"/>
      </font>
    </dxf>
  </rfmt>
  <rfmt sheetId="5" sqref="M31" start="0" length="0">
    <dxf>
      <font>
        <b val="0"/>
        <sz val="11"/>
        <color theme="1"/>
        <name val="Calibri"/>
        <scheme val="minor"/>
      </font>
    </dxf>
  </rfmt>
  <rfmt sheetId="5" sqref="N31" start="0" length="0">
    <dxf>
      <font>
        <b val="0"/>
        <sz val="11"/>
        <color theme="1"/>
        <name val="Calibri"/>
        <scheme val="minor"/>
      </font>
    </dxf>
  </rfmt>
  <rfmt sheetId="5" sqref="O31" start="0" length="0">
    <dxf>
      <font>
        <b val="0"/>
        <sz val="11"/>
        <color theme="1"/>
        <name val="Calibri"/>
        <scheme val="minor"/>
      </font>
    </dxf>
  </rfmt>
  <rcc rId="271" sId="5" odxf="1" dxf="1">
    <nc r="A32" t="inlineStr">
      <is>
        <t xml:space="preserve">ПР </t>
      </is>
    </nc>
    <odxf>
      <font/>
      <fill>
        <patternFill patternType="none">
          <bgColor indexed="65"/>
        </patternFill>
      </fill>
      <alignment horizontal="center" vertical="center" readingOrder="0"/>
      <border outline="0">
        <left/>
        <right/>
        <top/>
        <bottom/>
      </border>
    </odxf>
    <ndxf>
      <font>
        <color indexed="8"/>
      </font>
      <fill>
        <patternFill patternType="solid">
          <bgColor indexed="9"/>
        </patternFill>
      </fill>
      <alignment horizontal="general" vertical="bottom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2" sId="5" odxf="1" dxf="1">
    <oc r="B32" t="inlineStr">
      <is>
        <t>вода</t>
      </is>
    </oc>
    <nc r="B32" t="inlineStr">
      <is>
        <t>Хлеб пшеничный</t>
      </is>
    </nc>
    <odxf>
      <font>
        <b val="0"/>
        <color indexed="8"/>
      </font>
    </odxf>
    <ndxf>
      <font>
        <b/>
        <color indexed="8"/>
      </font>
    </ndxf>
  </rcc>
  <rcc rId="273" sId="5" odxf="1" dxf="1">
    <oc r="C32">
      <v>200</v>
    </oc>
    <nc r="C32">
      <v>50</v>
    </nc>
    <odxf>
      <font>
        <b val="0"/>
        <color indexed="8"/>
      </font>
    </odxf>
    <ndxf>
      <font>
        <b/>
        <color indexed="8"/>
      </font>
    </ndxf>
  </rcc>
  <rcc rId="274" sId="5">
    <nc r="D32">
      <v>1.58</v>
    </nc>
  </rcc>
  <rcc rId="275" sId="5">
    <nc r="E32">
      <v>0.2</v>
    </nc>
  </rcc>
  <rcc rId="276" sId="5">
    <nc r="F32">
      <v>9.66</v>
    </nc>
  </rcc>
  <rcc rId="277" sId="5">
    <nc r="G32">
      <v>46.76</v>
    </nc>
  </rcc>
  <rcc rId="278" sId="5">
    <nc r="H32">
      <v>0.02</v>
    </nc>
  </rcc>
  <rcc rId="279" sId="5">
    <nc r="I32">
      <v>0</v>
    </nc>
  </rcc>
  <rcc rId="280" sId="5">
    <nc r="J32">
      <v>0</v>
    </nc>
  </rcc>
  <rcc rId="281" sId="5">
    <nc r="K32">
      <v>0.26</v>
    </nc>
  </rcc>
  <rcc rId="282" sId="5">
    <nc r="L32">
      <v>4.5999999999999996</v>
    </nc>
  </rcc>
  <rcc rId="283" sId="5">
    <nc r="M32">
      <v>17.399999999999999</v>
    </nc>
  </rcc>
  <rcc rId="284" sId="5">
    <nc r="N32">
      <v>6.6</v>
    </nc>
  </rcc>
  <rcc rId="285" sId="5">
    <nc r="O32">
      <v>0.22</v>
    </nc>
  </rcc>
  <rcc rId="286" sId="5">
    <oc r="A33" t="inlineStr">
      <is>
        <t xml:space="preserve">ПР </t>
      </is>
    </oc>
    <nc r="A33" t="inlineStr">
      <is>
        <t>ПР</t>
      </is>
    </nc>
  </rcc>
  <rcc rId="287" sId="5">
    <oc r="B33" t="inlineStr">
      <is>
        <t>Хлеб пшеничный</t>
      </is>
    </oc>
    <nc r="B33" t="inlineStr">
      <is>
        <t>Хлеб ржано-пшеничный</t>
      </is>
    </nc>
  </rcc>
  <rcc rId="288" sId="5">
    <oc r="C33">
      <v>50</v>
    </oc>
    <nc r="C33">
      <v>30</v>
    </nc>
  </rcc>
  <rcc rId="289" sId="5">
    <oc r="D33">
      <v>1.58</v>
    </oc>
    <nc r="D33">
      <v>3.6</v>
    </nc>
  </rcc>
  <rcc rId="290" sId="5">
    <oc r="E33">
      <v>0.2</v>
    </oc>
    <nc r="E33">
      <v>0.5</v>
    </nc>
  </rcc>
  <rcc rId="291" sId="5">
    <oc r="F33">
      <v>9.66</v>
    </oc>
    <nc r="F33">
      <v>23.3</v>
    </nc>
  </rcc>
  <rcc rId="292" sId="5">
    <oc r="G33">
      <v>46.76</v>
    </oc>
    <nc r="G33">
      <v>112.2</v>
    </nc>
  </rcc>
  <rcc rId="293" sId="5">
    <oc r="H33">
      <v>0.02</v>
    </oc>
    <nc r="H33">
      <v>0.1</v>
    </nc>
  </rcc>
  <rcc rId="294" sId="5">
    <oc r="K33">
      <v>0.26</v>
    </oc>
    <nc r="K33">
      <v>1.2</v>
    </nc>
  </rcc>
  <rcc rId="295" sId="5">
    <oc r="L33">
      <v>4.5999999999999996</v>
    </oc>
    <nc r="L33">
      <v>9.9</v>
    </nc>
  </rcc>
  <rcc rId="296" sId="5">
    <oc r="M33">
      <v>17.399999999999999</v>
    </oc>
    <nc r="M33">
      <v>47.9</v>
    </nc>
  </rcc>
  <rcc rId="297" sId="5">
    <oc r="N33">
      <v>6.6</v>
    </oc>
    <nc r="N33">
      <v>10.5</v>
    </nc>
  </rcc>
  <rcc rId="298" sId="5">
    <oc r="O33">
      <v>0.22</v>
    </oc>
    <nc r="O33">
      <v>2.2000000000000002</v>
    </nc>
  </rcc>
  <rrc rId="299" sId="5" ref="A34:XFD34" action="deleteRow">
    <rfmt sheetId="5" xfDxf="1" sqref="A34:XFD34" start="0" length="0"/>
    <rcc rId="0" sId="5" dxf="1">
      <nc r="A34" t="inlineStr">
        <is>
          <t>ПР</t>
        </is>
      </nc>
      <ndxf>
        <font>
          <b/>
          <sz val="11"/>
          <color indexed="8"/>
          <name val="Calibri"/>
          <scheme val="none"/>
        </font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B34" t="inlineStr">
        <is>
          <t>Хлеб ржано-пшеничный</t>
        </is>
      </nc>
      <ndxf>
        <font>
          <b/>
          <sz val="11"/>
          <color indexed="8"/>
          <name val="Calibri"/>
          <scheme val="none"/>
        </font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C34">
        <v>30</v>
      </nc>
      <ndxf>
        <font>
          <b/>
          <sz val="11"/>
          <color indexed="8"/>
          <name val="Calibri"/>
          <scheme val="none"/>
        </font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D34">
        <v>3.6</v>
      </nc>
      <ndxf>
        <font>
          <b/>
          <sz val="11"/>
          <color indexed="8"/>
          <name val="Calibri"/>
          <scheme val="none"/>
        </font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E34">
        <v>0.5</v>
      </nc>
      <ndxf>
        <font>
          <b/>
          <sz val="11"/>
          <color indexed="8"/>
          <name val="Calibri"/>
          <scheme val="none"/>
        </font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F34">
        <v>23.3</v>
      </nc>
      <ndxf>
        <font>
          <b/>
          <sz val="11"/>
          <color indexed="8"/>
          <name val="Calibri"/>
          <scheme val="none"/>
        </font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G34">
        <v>112.2</v>
      </nc>
      <ndxf>
        <font>
          <b/>
          <sz val="11"/>
          <color indexed="8"/>
          <name val="Calibri"/>
          <scheme val="none"/>
        </font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H34">
        <v>0.1</v>
      </nc>
      <ndxf>
        <font>
          <b/>
          <sz val="11"/>
          <color indexed="8"/>
          <name val="Calibri"/>
          <scheme val="none"/>
        </font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I34">
        <v>0</v>
      </nc>
      <ndxf>
        <font>
          <b/>
          <sz val="11"/>
          <color indexed="8"/>
          <name val="Calibri"/>
          <scheme val="none"/>
        </font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J34">
        <v>0</v>
      </nc>
      <ndxf>
        <font>
          <b/>
          <sz val="11"/>
          <color indexed="8"/>
          <name val="Calibri"/>
          <scheme val="none"/>
        </font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K34">
        <v>1.2</v>
      </nc>
      <ndxf>
        <font>
          <b/>
          <sz val="11"/>
          <color indexed="8"/>
          <name val="Calibri"/>
          <scheme val="none"/>
        </font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L34">
        <v>9.9</v>
      </nc>
      <ndxf>
        <font>
          <b/>
          <sz val="11"/>
          <color indexed="8"/>
          <name val="Calibri"/>
          <scheme val="none"/>
        </font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M34">
        <v>47.9</v>
      </nc>
      <ndxf>
        <font>
          <b/>
          <sz val="11"/>
          <color indexed="8"/>
          <name val="Calibri"/>
          <scheme val="none"/>
        </font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N34">
        <v>10.5</v>
      </nc>
      <ndxf>
        <font>
          <b/>
          <sz val="11"/>
          <color indexed="8"/>
          <name val="Calibri"/>
          <scheme val="none"/>
        </font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O34">
        <v>2.2000000000000002</v>
      </nc>
      <ndxf>
        <font>
          <b/>
          <sz val="11"/>
          <color indexed="8"/>
          <name val="Calibri"/>
          <scheme val="none"/>
        </font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300" sId="7">
    <oc r="C6">
      <f>SUM(C8+C12+C21+C28+C32+C33)</f>
    </oc>
    <nc r="C6">
      <f>SUM(C7+C9+C21+C29+C33+C34)</f>
    </nc>
  </rcc>
  <rcc rId="301" sId="7">
    <oc r="D6">
      <f>SUM(D8+D12+D21+D28+D32+D33)</f>
    </oc>
    <nc r="D6">
      <f>SUM(D7+D9+D21+D29+D33+D34)</f>
    </nc>
  </rcc>
  <rcc rId="302" sId="7">
    <oc r="E6">
      <f>SUM(E8+E12+E21+E28+E32+E33)</f>
    </oc>
    <nc r="E6">
      <f>SUM(E7+E9+E21+E29+E33+E34)</f>
    </nc>
  </rcc>
  <rcc rId="303" sId="7">
    <oc r="F6">
      <f>SUM(F8+F12+F21+F28+F32+F33)</f>
    </oc>
    <nc r="F6">
      <f>SUM(F7+F9+F21+F29+F33+F34)</f>
    </nc>
  </rcc>
  <rcc rId="304" sId="7">
    <oc r="G6">
      <f>SUM(G8+G12+G21+G28+G32+G33)</f>
    </oc>
    <nc r="G6">
      <f>SUM(G7+G9+G21+G29+G33+G34)</f>
    </nc>
  </rcc>
  <rcc rId="305" sId="7">
    <oc r="H6">
      <f>SUM(H8+H12+H21+H28+H32+H33)</f>
    </oc>
    <nc r="H6">
      <f>SUM(H7+H9+H21+H29+H33+H34)</f>
    </nc>
  </rcc>
  <rcc rId="306" sId="7">
    <oc r="I6">
      <f>SUM(I8+I12+I21+I28+I32+I33)</f>
    </oc>
    <nc r="I6">
      <f>SUM(I7+I9+I21+I29+I33+I34)</f>
    </nc>
  </rcc>
  <rcc rId="307" sId="7">
    <oc r="J6">
      <f>SUM(J8+J12+J21+J28+J32+J33)</f>
    </oc>
    <nc r="J6">
      <f>SUM(J7+J9+J21+J29+J33+J34)</f>
    </nc>
  </rcc>
  <rcc rId="308" sId="7">
    <oc r="K6">
      <f>SUM(K8+K12+K21+K28+K32+K33)</f>
    </oc>
    <nc r="K6">
      <f>SUM(K7+K9+K21+K29+K33+K34)</f>
    </nc>
  </rcc>
  <rcc rId="309" sId="7">
    <oc r="L6">
      <f>SUM(L8+L12+L21+L28+L32+L33)</f>
    </oc>
    <nc r="L6">
      <f>SUM(L7+L9+L21+L29+L33+L34)</f>
    </nc>
  </rcc>
  <rcc rId="310" sId="7">
    <oc r="M6">
      <f>SUM(M8+M12+M21+M28+M32+M33)</f>
    </oc>
    <nc r="M6">
      <f>SUM(M7+M9+M21+M29+M33+M34)</f>
    </nc>
  </rcc>
  <rcc rId="311" sId="7">
    <oc r="N6">
      <f>SUM(N8+N12+N21+N28+N32+N33)</f>
    </oc>
    <nc r="N6">
      <f>SUM(N7+N9+N21+N29+N33+N34)</f>
    </nc>
  </rcc>
  <rcc rId="312" sId="7">
    <oc r="O6">
      <f>SUM(O8+O12+O21+O28+O32+O33)</f>
    </oc>
    <nc r="O6">
      <f>SUM(O7+O21+O29++O33+O34)</f>
    </nc>
  </rcc>
  <rcc rId="313" sId="7" odxf="1" dxf="1">
    <oc r="A7" t="inlineStr">
      <is>
        <t>ОБЕД</t>
      </is>
    </oc>
    <nc r="A7" t="inlineStr">
      <is>
        <t>54-2з-2020</t>
      </is>
    </nc>
    <odxf>
      <border outline="0">
        <right/>
        <bottom style="thin">
          <color indexed="64"/>
        </bottom>
      </border>
    </odxf>
    <ndxf>
      <border outline="0">
        <right style="thin">
          <color indexed="64"/>
        </right>
        <bottom/>
      </border>
    </ndxf>
  </rcc>
  <rcc rId="314" sId="7" odxf="1" dxf="1">
    <nc r="B7" t="inlineStr">
      <is>
        <t>Огурец в нарезке</t>
      </is>
    </nc>
    <odxf>
      <alignment horizontal="center" wrapText="0" readingOrder="0"/>
      <border outline="0">
        <left/>
      </border>
    </odxf>
    <ndxf>
      <alignment horizontal="general" wrapText="1" readingOrder="0"/>
      <border outline="0">
        <left style="thin">
          <color indexed="64"/>
        </left>
      </border>
    </ndxf>
  </rcc>
  <rcc rId="315" sId="7">
    <nc r="C7">
      <v>100</v>
    </nc>
  </rcc>
  <rcc rId="316" sId="7">
    <nc r="D7">
      <v>0.8</v>
    </nc>
  </rcc>
  <rcc rId="317" sId="7">
    <nc r="E7">
      <v>0.1</v>
    </nc>
  </rcc>
  <rcc rId="318" sId="7">
    <nc r="F7">
      <v>2.5</v>
    </nc>
  </rcc>
  <rcc rId="319" sId="7">
    <nc r="G7">
      <v>14.1</v>
    </nc>
  </rcc>
  <rcc rId="320" sId="7">
    <nc r="H7">
      <v>0.03</v>
    </nc>
  </rcc>
  <rcc rId="321" sId="7">
    <nc r="I7">
      <v>10</v>
    </nc>
  </rcc>
  <rcc rId="322" sId="7">
    <nc r="J7">
      <v>10</v>
    </nc>
  </rcc>
  <rcc rId="323" sId="7">
    <nc r="K7">
      <v>0.2</v>
    </nc>
  </rcc>
  <rcc rId="324" sId="7">
    <nc r="L7">
      <v>23</v>
    </nc>
  </rcc>
  <rcc rId="325" sId="7">
    <nc r="M7">
      <v>42</v>
    </nc>
  </rcc>
  <rcc rId="326" sId="7">
    <nc r="N7">
      <v>14</v>
    </nc>
  </rcc>
  <rcc rId="327" sId="7">
    <nc r="O7">
      <v>0.6</v>
    </nc>
  </rcc>
  <rcc rId="328" sId="7" odxf="1" dxf="1">
    <oc r="A8" t="inlineStr">
      <is>
        <t>54-13з-2020</t>
      </is>
    </oc>
    <nc r="A8"/>
    <odxf>
      <border outline="0">
        <top style="thin">
          <color indexed="64"/>
        </top>
      </border>
    </odxf>
    <ndxf>
      <border outline="0">
        <top/>
      </border>
    </ndxf>
  </rcc>
  <rcc rId="329" sId="7" odxf="1" dxf="1">
    <oc r="B8" t="inlineStr">
      <is>
        <t>Салат из свеклы отварной</t>
      </is>
    </oc>
    <nc r="B8" t="inlineStr">
      <is>
        <t xml:space="preserve">Огурец </t>
      </is>
    </nc>
    <odxf>
      <font>
        <b/>
        <color indexed="8"/>
      </font>
    </odxf>
    <ndxf>
      <font>
        <b val="0"/>
        <sz val="11"/>
        <color theme="1"/>
        <name val="Calibri"/>
        <scheme val="minor"/>
      </font>
    </ndxf>
  </rcc>
  <rcc rId="330" sId="7" odxf="1" dxf="1">
    <oc r="C8">
      <v>100</v>
    </oc>
    <nc r="C8">
      <v>90.4</v>
    </nc>
    <odxf>
      <font>
        <b/>
        <color indexed="8"/>
      </font>
    </odxf>
    <ndxf>
      <font>
        <b val="0"/>
        <sz val="11"/>
        <color theme="1"/>
        <name val="Calibri"/>
        <scheme val="minor"/>
      </font>
    </ndxf>
  </rcc>
  <rcc rId="331" sId="7" odxf="1" dxf="1">
    <oc r="D8">
      <v>1.3</v>
    </oc>
    <nc r="D8"/>
    <odxf>
      <font>
        <b/>
        <color indexed="8"/>
      </font>
    </odxf>
    <ndxf>
      <font>
        <b val="0"/>
        <sz val="11"/>
        <color theme="1"/>
        <name val="Calibri"/>
        <scheme val="minor"/>
      </font>
    </ndxf>
  </rcc>
  <rcc rId="332" sId="7" odxf="1" dxf="1">
    <oc r="E8">
      <v>4.5</v>
    </oc>
    <nc r="E8"/>
    <odxf>
      <font>
        <b/>
        <color indexed="8"/>
      </font>
    </odxf>
    <ndxf>
      <font>
        <b val="0"/>
        <sz val="11"/>
        <color theme="1"/>
        <name val="Calibri"/>
        <scheme val="minor"/>
      </font>
    </ndxf>
  </rcc>
  <rcc rId="333" sId="7" odxf="1" dxf="1">
    <oc r="F8">
      <v>7.6</v>
    </oc>
    <nc r="F8"/>
    <odxf>
      <font>
        <b/>
        <color indexed="8"/>
      </font>
    </odxf>
    <ndxf>
      <font>
        <b val="0"/>
        <sz val="11"/>
        <color theme="1"/>
        <name val="Calibri"/>
        <scheme val="minor"/>
      </font>
    </ndxf>
  </rcc>
  <rcc rId="334" sId="7" odxf="1" dxf="1">
    <oc r="G8">
      <v>76.099999999999994</v>
    </oc>
    <nc r="G8"/>
    <odxf>
      <font>
        <b/>
        <color indexed="8"/>
      </font>
    </odxf>
    <ndxf>
      <font>
        <b val="0"/>
        <sz val="11"/>
        <color theme="1"/>
        <name val="Calibri"/>
        <scheme val="minor"/>
      </font>
    </ndxf>
  </rcc>
  <rcc rId="335" sId="7" odxf="1" dxf="1">
    <oc r="H8">
      <v>0.01</v>
    </oc>
    <nc r="H8"/>
    <odxf>
      <font>
        <b/>
        <color indexed="8"/>
      </font>
    </odxf>
    <ndxf>
      <font>
        <b val="0"/>
        <sz val="11"/>
        <color theme="1"/>
        <name val="Calibri"/>
        <scheme val="minor"/>
      </font>
    </ndxf>
  </rcc>
  <rcc rId="336" sId="7" odxf="1" dxf="1">
    <oc r="I8">
      <v>3.8</v>
    </oc>
    <nc r="I8"/>
    <odxf>
      <font>
        <b/>
        <color indexed="8"/>
      </font>
    </odxf>
    <ndxf>
      <font>
        <b val="0"/>
        <sz val="11"/>
        <color theme="1"/>
        <name val="Calibri"/>
        <scheme val="minor"/>
      </font>
    </ndxf>
  </rcc>
  <rcc rId="337" sId="7" odxf="1" dxf="1">
    <oc r="J8">
      <v>1.1399999999999999</v>
    </oc>
    <nc r="J8"/>
    <odxf>
      <font>
        <b/>
        <color indexed="8"/>
      </font>
    </odxf>
    <ndxf>
      <font>
        <b val="0"/>
        <sz val="11"/>
        <color theme="1"/>
        <name val="Calibri"/>
        <scheme val="minor"/>
      </font>
    </ndxf>
  </rcc>
  <rcc rId="338" sId="7" odxf="1" dxf="1">
    <oc r="K8">
      <v>0.15</v>
    </oc>
    <nc r="K8"/>
    <odxf>
      <font>
        <b/>
        <color indexed="8"/>
      </font>
    </odxf>
    <ndxf>
      <font>
        <b val="0"/>
        <sz val="11"/>
        <color theme="1"/>
        <name val="Calibri"/>
        <scheme val="minor"/>
      </font>
    </ndxf>
  </rcc>
  <rcc rId="339" sId="7" odxf="1" dxf="1">
    <oc r="L8">
      <v>32</v>
    </oc>
    <nc r="L8"/>
    <odxf>
      <font>
        <b/>
        <color indexed="8"/>
      </font>
    </odxf>
    <ndxf>
      <font>
        <b val="0"/>
        <sz val="11"/>
        <color theme="1"/>
        <name val="Calibri"/>
        <scheme val="minor"/>
      </font>
    </ndxf>
  </rcc>
  <rcc rId="340" sId="7" odxf="1" dxf="1">
    <oc r="M8">
      <v>35.9</v>
    </oc>
    <nc r="M8"/>
    <odxf>
      <font>
        <b/>
        <color indexed="8"/>
      </font>
    </odxf>
    <ndxf>
      <font>
        <b val="0"/>
        <sz val="11"/>
        <color theme="1"/>
        <name val="Calibri"/>
        <scheme val="minor"/>
      </font>
    </ndxf>
  </rcc>
  <rcc rId="341" sId="7" odxf="1" dxf="1">
    <oc r="N8">
      <v>18.2</v>
    </oc>
    <nc r="N8"/>
    <odxf>
      <font>
        <b/>
        <color indexed="8"/>
      </font>
    </odxf>
    <ndxf>
      <font>
        <b val="0"/>
        <sz val="11"/>
        <color theme="1"/>
        <name val="Calibri"/>
        <scheme val="minor"/>
      </font>
    </ndxf>
  </rcc>
  <rcc rId="342" sId="7" odxf="1" dxf="1">
    <oc r="O8">
      <v>1.2</v>
    </oc>
    <nc r="O8"/>
    <odxf>
      <font>
        <b/>
        <color indexed="8"/>
      </font>
    </odxf>
    <ndxf>
      <font>
        <b val="0"/>
        <sz val="11"/>
        <color theme="1"/>
        <name val="Calibri"/>
        <scheme val="minor"/>
      </font>
    </ndxf>
  </rcc>
  <rcc rId="343" sId="7" odxf="1" dxf="1">
    <nc r="A9" t="inlineStr">
      <is>
        <t>54-2с-2020</t>
      </is>
    </nc>
    <odxf>
      <border outline="0">
        <top/>
      </border>
    </odxf>
    <ndxf>
      <border outline="0">
        <top style="thin">
          <color indexed="64"/>
        </top>
      </border>
    </ndxf>
  </rcc>
  <rcc rId="344" sId="7" odxf="1" dxf="1">
    <oc r="B9" t="inlineStr">
      <is>
        <t>свекла</t>
      </is>
    </oc>
    <nc r="B9" t="inlineStr">
      <is>
        <t>Борщ со сметаной</t>
      </is>
    </nc>
    <odxf>
      <font>
        <b val="0"/>
        <color indexed="8"/>
      </font>
      <alignment vertical="top" wrapText="1" readingOrder="0"/>
    </odxf>
    <ndxf>
      <font>
        <b/>
        <color indexed="8"/>
      </font>
      <alignment vertical="bottom" wrapText="0" readingOrder="0"/>
    </ndxf>
  </rcc>
  <rcc rId="345" sId="7" odxf="1" dxf="1">
    <oc r="C9">
      <v>95</v>
    </oc>
    <nc r="C9">
      <v>250</v>
    </nc>
    <odxf>
      <font>
        <b val="0"/>
        <color indexed="8"/>
      </font>
    </odxf>
    <ndxf>
      <font>
        <b/>
        <color indexed="8"/>
      </font>
    </ndxf>
  </rcc>
  <rcc rId="346" sId="7">
    <nc r="D9">
      <v>5.88</v>
    </nc>
  </rcc>
  <rcc rId="347" sId="7">
    <nc r="E9">
      <v>7.63</v>
    </nc>
  </rcc>
  <rcc rId="348" sId="7">
    <nc r="F9">
      <v>12.63</v>
    </nc>
  </rcc>
  <rcc rId="349" sId="7">
    <nc r="G9">
      <v>142.78</v>
    </nc>
  </rcc>
  <rcc rId="350" sId="7">
    <nc r="H9">
      <v>0.04</v>
    </nc>
  </rcc>
  <rcc rId="351" sId="7">
    <nc r="I9">
      <v>8.4499999999999993</v>
    </nc>
  </rcc>
  <rcc rId="352" sId="7">
    <nc r="J9">
      <v>172.25</v>
    </nc>
  </rcc>
  <rcc rId="353" sId="7">
    <nc r="K9">
      <v>0.74</v>
    </nc>
  </rcc>
  <rcc rId="354" sId="7">
    <nc r="L9">
      <v>42</v>
    </nc>
  </rcc>
  <rcc rId="355" sId="7">
    <nc r="M9">
      <v>53.25</v>
    </nc>
  </rcc>
  <rcc rId="356" sId="7">
    <nc r="N9">
      <v>24</v>
    </nc>
  </rcc>
  <rcc rId="357" sId="7">
    <nc r="O9">
      <v>1.9</v>
    </nc>
  </rcc>
  <rcc rId="358" sId="7" odxf="1" dxf="1">
    <oc r="B10" t="inlineStr">
      <is>
        <t>масло подсолн.</t>
      </is>
    </oc>
    <nc r="B10" t="inlineStr">
      <is>
        <t>морковь</t>
      </is>
    </nc>
    <odxf>
      <alignment vertical="top" wrapText="1" readingOrder="0"/>
    </odxf>
    <ndxf>
      <alignment vertical="bottom" wrapText="0" readingOrder="0"/>
    </ndxf>
  </rcc>
  <rcc rId="359" sId="7">
    <oc r="C10">
      <v>4</v>
    </oc>
    <nc r="C10">
      <v>12.5</v>
    </nc>
  </rcc>
  <rfmt sheetId="7" sqref="A11" start="0" length="0">
    <dxf>
      <border outline="0">
        <bottom/>
      </border>
    </dxf>
  </rfmt>
  <rcc rId="360" sId="7" odxf="1" dxf="1">
    <oc r="B11" t="inlineStr">
      <is>
        <t>соль йодир.</t>
      </is>
    </oc>
    <nc r="B11" t="inlineStr">
      <is>
        <t>свекла</t>
      </is>
    </nc>
    <odxf>
      <alignment vertical="top" wrapText="1" readingOrder="0"/>
    </odxf>
    <ndxf>
      <alignment vertical="bottom" wrapText="0" readingOrder="0"/>
    </ndxf>
  </rcc>
  <rcc rId="361" sId="7">
    <oc r="C11">
      <v>0.3</v>
    </oc>
    <nc r="C11">
      <v>40</v>
    </nc>
  </rcc>
  <rcc rId="362" sId="7" odxf="1" dxf="1">
    <oc r="A12" t="inlineStr">
      <is>
        <t>54-12с-2020</t>
      </is>
    </oc>
    <nc r="A12"/>
    <odxf>
      <border outline="0">
        <top style="thin">
          <color indexed="64"/>
        </top>
      </border>
    </odxf>
    <ndxf>
      <border outline="0">
        <top/>
      </border>
    </ndxf>
  </rcc>
  <rcc rId="363" sId="7" odxf="1" dxf="1">
    <oc r="B12" t="inlineStr">
      <is>
        <t>Суп с рыбными консервами</t>
      </is>
    </oc>
    <nc r="B12" t="inlineStr">
      <is>
        <t>картофель</t>
      </is>
    </nc>
    <odxf>
      <font>
        <b/>
        <color indexed="8"/>
      </font>
    </odxf>
    <ndxf>
      <font>
        <b val="0"/>
        <sz val="11"/>
        <color theme="1"/>
        <name val="Calibri"/>
        <scheme val="minor"/>
      </font>
    </ndxf>
  </rcc>
  <rcc rId="364" sId="7" odxf="1" dxf="1">
    <oc r="C12">
      <v>250</v>
    </oc>
    <nc r="C12">
      <v>21.8</v>
    </nc>
    <odxf>
      <font>
        <b/>
        <color indexed="8"/>
      </font>
    </odxf>
    <ndxf>
      <font>
        <b val="0"/>
        <sz val="11"/>
        <color theme="1"/>
        <name val="Calibri"/>
        <scheme val="minor"/>
      </font>
    </ndxf>
  </rcc>
  <rcc rId="365" sId="7" odxf="1" dxf="1">
    <oc r="D12">
      <v>9.8800000000000008</v>
    </oc>
    <nc r="D12"/>
    <odxf>
      <font>
        <b/>
        <color indexed="8"/>
      </font>
    </odxf>
    <ndxf>
      <font>
        <b val="0"/>
        <sz val="11"/>
        <color theme="1"/>
        <name val="Calibri"/>
        <scheme val="minor"/>
      </font>
    </ndxf>
  </rcc>
  <rcc rId="366" sId="7" odxf="1" dxf="1">
    <oc r="E12">
      <v>5.13</v>
    </oc>
    <nc r="E12"/>
    <odxf>
      <font>
        <b/>
        <color indexed="8"/>
      </font>
    </odxf>
    <ndxf>
      <font>
        <b val="0"/>
        <sz val="11"/>
        <color theme="1"/>
        <name val="Calibri"/>
        <scheme val="minor"/>
      </font>
    </ndxf>
  </rcc>
  <rcc rId="367" sId="7" odxf="1" dxf="1">
    <oc r="F12">
      <v>15.53</v>
    </oc>
    <nc r="F12"/>
    <odxf>
      <font>
        <b/>
        <color indexed="8"/>
      </font>
    </odxf>
    <ndxf>
      <font>
        <b val="0"/>
        <sz val="11"/>
        <color theme="1"/>
        <name val="Calibri"/>
        <scheme val="minor"/>
      </font>
    </ndxf>
  </rcc>
  <rcc rId="368" sId="7" odxf="1" dxf="1">
    <oc r="G12">
      <v>147.44999999999999</v>
    </oc>
    <nc r="G12"/>
    <odxf>
      <font>
        <b/>
        <color indexed="8"/>
      </font>
    </odxf>
    <ndxf>
      <font>
        <b val="0"/>
        <sz val="11"/>
        <color theme="1"/>
        <name val="Calibri"/>
        <scheme val="minor"/>
      </font>
    </ndxf>
  </rcc>
  <rcc rId="369" sId="7" odxf="1" dxf="1">
    <oc r="H12">
      <v>0.08</v>
    </oc>
    <nc r="H12"/>
    <odxf>
      <font>
        <b/>
        <color indexed="8"/>
      </font>
    </odxf>
    <ndxf>
      <font>
        <b val="0"/>
        <sz val="11"/>
        <color theme="1"/>
        <name val="Calibri"/>
        <scheme val="minor"/>
      </font>
    </ndxf>
  </rcc>
  <rcc rId="370" sId="7" odxf="1" dxf="1">
    <oc r="I12">
      <v>7.3</v>
    </oc>
    <nc r="I12"/>
    <odxf>
      <font>
        <b/>
        <color indexed="8"/>
      </font>
    </odxf>
    <ndxf>
      <font>
        <b val="0"/>
        <sz val="11"/>
        <color theme="1"/>
        <name val="Calibri"/>
        <scheme val="minor"/>
      </font>
    </ndxf>
  </rcc>
  <rcc rId="371" sId="7" odxf="1" dxf="1">
    <oc r="J12">
      <v>222.75</v>
    </oc>
    <nc r="J12"/>
    <odxf>
      <font>
        <b/>
        <color indexed="8"/>
      </font>
    </odxf>
    <ndxf>
      <font>
        <b val="0"/>
        <sz val="11"/>
        <color theme="1"/>
        <name val="Calibri"/>
        <scheme val="minor"/>
      </font>
    </ndxf>
  </rcc>
  <rcc rId="372" sId="7" odxf="1" dxf="1">
    <oc r="K12">
      <v>4</v>
    </oc>
    <nc r="K12"/>
    <odxf>
      <font>
        <b/>
        <color indexed="8"/>
      </font>
    </odxf>
    <ndxf>
      <font>
        <b val="0"/>
        <sz val="11"/>
        <color theme="1"/>
        <name val="Calibri"/>
        <scheme val="minor"/>
      </font>
    </ndxf>
  </rcc>
  <rcc rId="373" sId="7" odxf="1" dxf="1">
    <oc r="L12">
      <v>83.25</v>
    </oc>
    <nc r="L12"/>
    <odxf>
      <font>
        <b/>
        <color indexed="8"/>
      </font>
    </odxf>
    <ndxf>
      <font>
        <b val="0"/>
        <sz val="11"/>
        <color theme="1"/>
        <name val="Calibri"/>
        <scheme val="minor"/>
      </font>
    </ndxf>
  </rcc>
  <rcc rId="374" sId="7" odxf="1" dxf="1">
    <oc r="M12">
      <v>136</v>
    </oc>
    <nc r="M12"/>
    <odxf>
      <font>
        <b/>
        <color indexed="8"/>
      </font>
    </odxf>
    <ndxf>
      <font>
        <b val="0"/>
        <sz val="11"/>
        <color theme="1"/>
        <name val="Calibri"/>
        <scheme val="minor"/>
      </font>
    </ndxf>
  </rcc>
  <rcc rId="375" sId="7" odxf="1" dxf="1">
    <oc r="N12">
      <v>43.25</v>
    </oc>
    <nc r="N12"/>
    <odxf>
      <font>
        <b/>
        <color indexed="8"/>
      </font>
    </odxf>
    <ndxf>
      <font>
        <b val="0"/>
        <sz val="11"/>
        <color theme="1"/>
        <name val="Calibri"/>
        <scheme val="minor"/>
      </font>
    </ndxf>
  </rcc>
  <rcc rId="376" sId="7" odxf="1" dxf="1">
    <oc r="O12">
      <v>1.1200000000000001</v>
    </oc>
    <nc r="O12"/>
    <odxf>
      <font>
        <b/>
        <color indexed="8"/>
      </font>
    </odxf>
    <ndxf>
      <font>
        <b val="0"/>
        <sz val="11"/>
        <color theme="1"/>
        <name val="Calibri"/>
        <scheme val="minor"/>
      </font>
    </ndxf>
  </rcc>
  <rcc rId="377" sId="7" odxf="1" dxf="1">
    <oc r="B13" t="inlineStr">
      <is>
        <t>консерва рыбная</t>
      </is>
    </oc>
    <nc r="B13" t="inlineStr">
      <is>
        <t>мясо кур.</t>
      </is>
    </nc>
    <odxf/>
    <ndxf/>
  </rcc>
  <rcc rId="378" sId="7" odxf="1" dxf="1">
    <oc r="C13">
      <v>36.1</v>
    </oc>
    <nc r="C13">
      <v>20</v>
    </nc>
    <odxf/>
    <ndxf/>
  </rcc>
  <rfmt sheetId="7" sqref="D13" start="0" length="0">
    <dxf/>
  </rfmt>
  <rfmt sheetId="7" sqref="E13" start="0" length="0">
    <dxf/>
  </rfmt>
  <rfmt sheetId="7" sqref="F13" start="0" length="0">
    <dxf/>
  </rfmt>
  <rfmt sheetId="7" sqref="G13" start="0" length="0">
    <dxf/>
  </rfmt>
  <rfmt sheetId="7" sqref="H13" start="0" length="0">
    <dxf/>
  </rfmt>
  <rfmt sheetId="7" sqref="I13" start="0" length="0">
    <dxf/>
  </rfmt>
  <rfmt sheetId="7" sqref="J13" start="0" length="0">
    <dxf/>
  </rfmt>
  <rfmt sheetId="7" sqref="K13" start="0" length="0">
    <dxf/>
  </rfmt>
  <rfmt sheetId="7" sqref="L13" start="0" length="0">
    <dxf/>
  </rfmt>
  <rfmt sheetId="7" sqref="M13" start="0" length="0">
    <dxf/>
  </rfmt>
  <rfmt sheetId="7" sqref="N13" start="0" length="0">
    <dxf/>
  </rfmt>
  <rfmt sheetId="7" sqref="O13" start="0" length="0">
    <dxf/>
  </rfmt>
  <rcc rId="379" sId="7" odxf="1" dxf="1">
    <oc r="B14" t="inlineStr">
      <is>
        <t>картофель</t>
      </is>
    </oc>
    <nc r="B14" t="inlineStr">
      <is>
        <t>сметана</t>
      </is>
    </nc>
    <odxf/>
    <ndxf/>
  </rcc>
  <rcc rId="380" sId="7" odxf="1" dxf="1">
    <oc r="C14">
      <v>76.2</v>
    </oc>
    <nc r="C14">
      <v>10</v>
    </nc>
    <odxf/>
    <ndxf/>
  </rcc>
  <rfmt sheetId="7" sqref="D14" start="0" length="0">
    <dxf/>
  </rfmt>
  <rfmt sheetId="7" sqref="E14" start="0" length="0">
    <dxf/>
  </rfmt>
  <rfmt sheetId="7" sqref="F14" start="0" length="0">
    <dxf/>
  </rfmt>
  <rfmt sheetId="7" sqref="G14" start="0" length="0">
    <dxf/>
  </rfmt>
  <rfmt sheetId="7" sqref="H14" start="0" length="0">
    <dxf/>
  </rfmt>
  <rfmt sheetId="7" sqref="I14" start="0" length="0">
    <dxf/>
  </rfmt>
  <rfmt sheetId="7" sqref="J14" start="0" length="0">
    <dxf/>
  </rfmt>
  <rfmt sheetId="7" sqref="K14" start="0" length="0">
    <dxf/>
  </rfmt>
  <rfmt sheetId="7" sqref="L14" start="0" length="0">
    <dxf/>
  </rfmt>
  <rfmt sheetId="7" sqref="M14" start="0" length="0">
    <dxf/>
  </rfmt>
  <rfmt sheetId="7" sqref="N14" start="0" length="0">
    <dxf/>
  </rfmt>
  <rfmt sheetId="7" sqref="O14" start="0" length="0">
    <dxf/>
  </rfmt>
  <rcc rId="381" sId="7" odxf="1" dxf="1">
    <oc r="B15" t="inlineStr">
      <is>
        <t>крупа рисовая</t>
      </is>
    </oc>
    <nc r="B15" t="inlineStr">
      <is>
        <t>томат.пюре</t>
      </is>
    </nc>
    <odxf/>
    <ndxf/>
  </rcc>
  <rcc rId="382" sId="7" odxf="1" dxf="1">
    <oc r="C15">
      <v>4</v>
    </oc>
    <nc r="C15">
      <v>6</v>
    </nc>
    <odxf/>
    <ndxf/>
  </rcc>
  <rfmt sheetId="7" sqref="D15" start="0" length="0">
    <dxf/>
  </rfmt>
  <rfmt sheetId="7" sqref="E15" start="0" length="0">
    <dxf/>
  </rfmt>
  <rfmt sheetId="7" sqref="F15" start="0" length="0">
    <dxf/>
  </rfmt>
  <rfmt sheetId="7" sqref="G15" start="0" length="0">
    <dxf/>
  </rfmt>
  <rfmt sheetId="7" sqref="H15" start="0" length="0">
    <dxf/>
  </rfmt>
  <rfmt sheetId="7" sqref="I15" start="0" length="0">
    <dxf/>
  </rfmt>
  <rfmt sheetId="7" sqref="J15" start="0" length="0">
    <dxf/>
  </rfmt>
  <rfmt sheetId="7" sqref="K15" start="0" length="0">
    <dxf/>
  </rfmt>
  <rfmt sheetId="7" sqref="L15" start="0" length="0">
    <dxf/>
  </rfmt>
  <rfmt sheetId="7" sqref="M15" start="0" length="0">
    <dxf/>
  </rfmt>
  <rfmt sheetId="7" sqref="N15" start="0" length="0">
    <dxf/>
  </rfmt>
  <rfmt sheetId="7" sqref="O15" start="0" length="0">
    <dxf/>
  </rfmt>
  <rcc rId="383" sId="7" odxf="1" dxf="1">
    <oc r="B16" t="inlineStr">
      <is>
        <t>лук репчатый</t>
      </is>
    </oc>
    <nc r="B16" t="inlineStr">
      <is>
        <t>капуста белокочанная</t>
      </is>
    </nc>
    <odxf/>
    <ndxf/>
  </rcc>
  <rcc rId="384" sId="7" odxf="1" dxf="1">
    <oc r="C16">
      <v>8</v>
    </oc>
    <nc r="C16">
      <v>20</v>
    </nc>
    <odxf/>
    <ndxf/>
  </rcc>
  <rfmt sheetId="7" sqref="D16" start="0" length="0">
    <dxf/>
  </rfmt>
  <rfmt sheetId="7" sqref="E16" start="0" length="0">
    <dxf/>
  </rfmt>
  <rfmt sheetId="7" sqref="F16" start="0" length="0">
    <dxf/>
  </rfmt>
  <rfmt sheetId="7" sqref="G16" start="0" length="0">
    <dxf/>
  </rfmt>
  <rfmt sheetId="7" sqref="H16" start="0" length="0">
    <dxf/>
  </rfmt>
  <rfmt sheetId="7" sqref="I16" start="0" length="0">
    <dxf/>
  </rfmt>
  <rfmt sheetId="7" sqref="J16" start="0" length="0">
    <dxf/>
  </rfmt>
  <rfmt sheetId="7" sqref="K16" start="0" length="0">
    <dxf/>
  </rfmt>
  <rfmt sheetId="7" sqref="L16" start="0" length="0">
    <dxf/>
  </rfmt>
  <rfmt sheetId="7" sqref="M16" start="0" length="0">
    <dxf/>
  </rfmt>
  <rfmt sheetId="7" sqref="N16" start="0" length="0">
    <dxf/>
  </rfmt>
  <rfmt sheetId="7" sqref="O16" start="0" length="0">
    <dxf/>
  </rfmt>
  <rcc rId="385" sId="7" odxf="1" dxf="1">
    <oc r="B17" t="inlineStr">
      <is>
        <t>морковь</t>
      </is>
    </oc>
    <nc r="B17" t="inlineStr">
      <is>
        <t>лук реп.</t>
      </is>
    </nc>
    <odxf/>
    <ndxf/>
  </rcc>
  <rcc rId="386" sId="7" odxf="1" dxf="1">
    <oc r="C17">
      <v>16</v>
    </oc>
    <nc r="C17">
      <v>10</v>
    </nc>
    <odxf/>
    <ndxf/>
  </rcc>
  <rfmt sheetId="7" sqref="D17" start="0" length="0">
    <dxf/>
  </rfmt>
  <rfmt sheetId="7" sqref="E17" start="0" length="0">
    <dxf/>
  </rfmt>
  <rfmt sheetId="7" sqref="F17" start="0" length="0">
    <dxf/>
  </rfmt>
  <rfmt sheetId="7" sqref="G17" start="0" length="0">
    <dxf/>
  </rfmt>
  <rfmt sheetId="7" sqref="H17" start="0" length="0">
    <dxf/>
  </rfmt>
  <rfmt sheetId="7" sqref="I17" start="0" length="0">
    <dxf/>
  </rfmt>
  <rfmt sheetId="7" sqref="J17" start="0" length="0">
    <dxf/>
  </rfmt>
  <rfmt sheetId="7" sqref="K17" start="0" length="0">
    <dxf/>
  </rfmt>
  <rfmt sheetId="7" sqref="L17" start="0" length="0">
    <dxf/>
  </rfmt>
  <rfmt sheetId="7" sqref="M17" start="0" length="0">
    <dxf/>
  </rfmt>
  <rfmt sheetId="7" sqref="N17" start="0" length="0">
    <dxf/>
  </rfmt>
  <rfmt sheetId="7" sqref="O17" start="0" length="0">
    <dxf/>
  </rfmt>
  <rcc rId="387" sId="7" odxf="1" dxf="1">
    <oc r="B18" t="inlineStr">
      <is>
        <t>масло сливочное</t>
      </is>
    </oc>
    <nc r="B18" t="inlineStr">
      <is>
        <t>масло подсолн.</t>
      </is>
    </nc>
    <odxf/>
    <ndxf/>
  </rcc>
  <rcc rId="388" sId="7" odxf="1" dxf="1">
    <oc r="C18">
      <v>3</v>
    </oc>
    <nc r="C18">
      <v>4</v>
    </nc>
    <odxf/>
    <ndxf/>
  </rcc>
  <rfmt sheetId="7" sqref="D18" start="0" length="0">
    <dxf/>
  </rfmt>
  <rfmt sheetId="7" sqref="E18" start="0" length="0">
    <dxf/>
  </rfmt>
  <rfmt sheetId="7" sqref="F18" start="0" length="0">
    <dxf/>
  </rfmt>
  <rfmt sheetId="7" sqref="G18" start="0" length="0">
    <dxf/>
  </rfmt>
  <rfmt sheetId="7" sqref="H18" start="0" length="0">
    <dxf/>
  </rfmt>
  <rfmt sheetId="7" sqref="I18" start="0" length="0">
    <dxf/>
  </rfmt>
  <rfmt sheetId="7" sqref="J18" start="0" length="0">
    <dxf/>
  </rfmt>
  <rfmt sheetId="7" sqref="K18" start="0" length="0">
    <dxf/>
  </rfmt>
  <rfmt sheetId="7" sqref="L18" start="0" length="0">
    <dxf/>
  </rfmt>
  <rfmt sheetId="7" sqref="M18" start="0" length="0">
    <dxf/>
  </rfmt>
  <rfmt sheetId="7" sqref="N18" start="0" length="0">
    <dxf/>
  </rfmt>
  <rfmt sheetId="7" sqref="O18" start="0" length="0">
    <dxf/>
  </rfmt>
  <rcc rId="389" sId="7" odxf="1" dxf="1">
    <oc r="B19" t="inlineStr">
      <is>
        <t>соль йодир.</t>
      </is>
    </oc>
    <nc r="B19" t="inlineStr">
      <is>
        <t>бульон</t>
      </is>
    </nc>
    <odxf/>
    <ndxf/>
  </rcc>
  <rcc rId="390" sId="7" odxf="1" dxf="1">
    <oc r="C19">
      <v>0.3</v>
    </oc>
    <nc r="C19">
      <v>160</v>
    </nc>
    <odxf/>
    <ndxf/>
  </rcc>
  <rfmt sheetId="7" sqref="D19" start="0" length="0">
    <dxf/>
  </rfmt>
  <rfmt sheetId="7" sqref="E19" start="0" length="0">
    <dxf/>
  </rfmt>
  <rfmt sheetId="7" sqref="F19" start="0" length="0">
    <dxf/>
  </rfmt>
  <rfmt sheetId="7" sqref="G19" start="0" length="0">
    <dxf/>
  </rfmt>
  <rfmt sheetId="7" sqref="H19" start="0" length="0">
    <dxf/>
  </rfmt>
  <rfmt sheetId="7" sqref="I19" start="0" length="0">
    <dxf/>
  </rfmt>
  <rfmt sheetId="7" sqref="J19" start="0" length="0">
    <dxf/>
  </rfmt>
  <rfmt sheetId="7" sqref="K19" start="0" length="0">
    <dxf/>
  </rfmt>
  <rfmt sheetId="7" sqref="L19" start="0" length="0">
    <dxf/>
  </rfmt>
  <rfmt sheetId="7" sqref="M19" start="0" length="0">
    <dxf/>
  </rfmt>
  <rfmt sheetId="7" sqref="N19" start="0" length="0">
    <dxf/>
  </rfmt>
  <rfmt sheetId="7" sqref="O19" start="0" length="0">
    <dxf/>
  </rfmt>
  <rcc rId="391" sId="7" odxf="1" dxf="1">
    <oc r="B20" t="inlineStr">
      <is>
        <t>вода</t>
      </is>
    </oc>
    <nc r="B20" t="inlineStr">
      <is>
        <t>соль йодир.</t>
      </is>
    </nc>
    <odxf/>
    <ndxf/>
  </rcc>
  <rcc rId="392" sId="7" odxf="1" dxf="1">
    <oc r="C20">
      <v>160</v>
    </oc>
    <nc r="C20">
      <v>0.3</v>
    </nc>
    <odxf/>
    <ndxf/>
  </rcc>
  <rfmt sheetId="7" sqref="D20" start="0" length="0">
    <dxf/>
  </rfmt>
  <rfmt sheetId="7" sqref="E20" start="0" length="0">
    <dxf/>
  </rfmt>
  <rfmt sheetId="7" sqref="F20" start="0" length="0">
    <dxf/>
  </rfmt>
  <rfmt sheetId="7" sqref="G20" start="0" length="0">
    <dxf/>
  </rfmt>
  <rfmt sheetId="7" sqref="H20" start="0" length="0">
    <dxf/>
  </rfmt>
  <rfmt sheetId="7" sqref="I20" start="0" length="0">
    <dxf/>
  </rfmt>
  <rfmt sheetId="7" sqref="J20" start="0" length="0">
    <dxf/>
  </rfmt>
  <rfmt sheetId="7" sqref="K20" start="0" length="0">
    <dxf/>
  </rfmt>
  <rfmt sheetId="7" sqref="L20" start="0" length="0">
    <dxf/>
  </rfmt>
  <rfmt sheetId="7" sqref="M20" start="0" length="0">
    <dxf/>
  </rfmt>
  <rfmt sheetId="7" sqref="N20" start="0" length="0">
    <dxf/>
  </rfmt>
  <rfmt sheetId="7" sqref="O20" start="0" length="0">
    <dxf/>
  </rfmt>
  <rcc rId="393" sId="7">
    <oc r="A21" t="inlineStr">
      <is>
        <t>54-9м-2020</t>
      </is>
    </oc>
    <nc r="A21" t="inlineStr">
      <is>
        <t>54-2г-2020</t>
      </is>
    </nc>
  </rcc>
  <rcc rId="394" sId="7">
    <oc r="B21" t="inlineStr">
      <is>
        <t>Жаркое по-домашнему</t>
      </is>
    </oc>
    <nc r="B21" t="inlineStr">
      <is>
        <t>макороны отварные с овощами</t>
      </is>
    </nc>
  </rcc>
  <rcc rId="395" sId="7">
    <oc r="C21">
      <v>250</v>
    </oc>
    <nc r="C21">
      <v>200</v>
    </nc>
  </rcc>
  <rcc rId="396" sId="7">
    <oc r="D21">
      <v>25.1</v>
    </oc>
    <nc r="D21">
      <v>6.2</v>
    </nc>
  </rcc>
  <rcc rId="397" sId="7">
    <oc r="E21">
      <v>24.2</v>
    </oc>
    <nc r="E21">
      <v>9.3000000000000007</v>
    </nc>
  </rcc>
  <rcc rId="398" sId="7">
    <oc r="F21">
      <v>21.5</v>
    </oc>
    <nc r="F21">
      <v>35.299999999999997</v>
    </nc>
  </rcc>
  <rcc rId="399" sId="7">
    <oc r="G21">
      <v>403.7</v>
    </oc>
    <nc r="G21">
      <v>250.2</v>
    </nc>
  </rcc>
  <rcc rId="400" sId="7">
    <oc r="H21">
      <v>0.17</v>
    </oc>
    <nc r="H21">
      <v>0.08</v>
    </nc>
  </rcc>
  <rcc rId="401" sId="7">
    <oc r="I21">
      <v>11.9</v>
    </oc>
    <nc r="I21">
      <v>2.68</v>
    </nc>
  </rcc>
  <rcc rId="402" sId="7">
    <oc r="J21">
      <v>44</v>
    </oc>
    <nc r="J21">
      <v>405.5</v>
    </nc>
  </rcc>
  <rcc rId="403" sId="7">
    <oc r="K21">
      <v>10.3</v>
    </oc>
    <nc r="K21">
      <v>1.56</v>
    </nc>
  </rcc>
  <rcc rId="404" sId="7">
    <oc r="L21">
      <v>32</v>
    </oc>
    <nc r="L21">
      <v>24</v>
    </nc>
  </rcc>
  <rcc rId="405" sId="7">
    <oc r="M21">
      <v>288</v>
    </oc>
    <nc r="M21">
      <v>67</v>
    </nc>
  </rcc>
  <rcc rId="406" sId="7">
    <oc r="N21">
      <v>56</v>
    </oc>
    <nc r="N21">
      <v>24</v>
    </nc>
  </rcc>
  <rcc rId="407" sId="7">
    <oc r="O21">
      <v>0.6</v>
    </oc>
    <nc r="O21">
      <v>0.3</v>
    </nc>
  </rcc>
  <rcc rId="408" sId="7" odxf="1" dxf="1">
    <oc r="B22" t="inlineStr">
      <is>
        <t>картофель</t>
      </is>
    </oc>
    <nc r="B22" t="inlineStr">
      <is>
        <t>макаронные изделия в/с</t>
      </is>
    </nc>
    <odxf>
      <font>
        <sz val="11"/>
        <color theme="1"/>
        <name val="Calibri"/>
        <scheme val="minor"/>
      </font>
    </odxf>
    <ndxf>
      <font>
        <sz val="11"/>
        <color indexed="8"/>
        <name val="Calibri"/>
        <scheme val="none"/>
      </font>
    </ndxf>
  </rcc>
  <rcc rId="409" sId="7" odxf="1" dxf="1">
    <oc r="C22">
      <v>141.19999999999999</v>
    </oc>
    <nc r="C22">
      <v>49.1</v>
    </nc>
    <odxf>
      <font>
        <sz val="11"/>
        <color theme="1"/>
        <name val="Calibri"/>
        <scheme val="minor"/>
      </font>
    </odxf>
    <ndxf>
      <font>
        <sz val="11"/>
        <color indexed="8"/>
        <name val="Calibri"/>
        <scheme val="none"/>
      </font>
    </ndxf>
  </rcc>
  <rfmt sheetId="7" sqref="D22" start="0" length="0">
    <dxf>
      <font>
        <b/>
        <sz val="11"/>
        <color indexed="8"/>
        <name val="Calibri"/>
        <scheme val="none"/>
      </font>
    </dxf>
  </rfmt>
  <rfmt sheetId="7" sqref="E22" start="0" length="0">
    <dxf>
      <font>
        <b/>
        <sz val="11"/>
        <color indexed="8"/>
        <name val="Calibri"/>
        <scheme val="none"/>
      </font>
    </dxf>
  </rfmt>
  <rfmt sheetId="7" sqref="F22" start="0" length="0">
    <dxf>
      <font>
        <b/>
        <sz val="11"/>
        <color indexed="8"/>
        <name val="Calibri"/>
        <scheme val="none"/>
      </font>
    </dxf>
  </rfmt>
  <rfmt sheetId="7" sqref="G22" start="0" length="0">
    <dxf>
      <font>
        <b/>
        <sz val="11"/>
        <color indexed="8"/>
        <name val="Calibri"/>
        <scheme val="none"/>
      </font>
    </dxf>
  </rfmt>
  <rfmt sheetId="7" sqref="H22" start="0" length="0">
    <dxf>
      <font>
        <b/>
        <sz val="11"/>
        <color indexed="8"/>
        <name val="Calibri"/>
        <scheme val="none"/>
      </font>
    </dxf>
  </rfmt>
  <rfmt sheetId="7" sqref="I22" start="0" length="0">
    <dxf>
      <font>
        <b/>
        <sz val="11"/>
        <color indexed="8"/>
        <name val="Calibri"/>
        <scheme val="none"/>
      </font>
    </dxf>
  </rfmt>
  <rfmt sheetId="7" sqref="J22" start="0" length="0">
    <dxf>
      <font>
        <b/>
        <sz val="11"/>
        <color indexed="8"/>
        <name val="Calibri"/>
        <scheme val="none"/>
      </font>
    </dxf>
  </rfmt>
  <rfmt sheetId="7" sqref="K22" start="0" length="0">
    <dxf>
      <font>
        <b/>
        <sz val="11"/>
        <color indexed="8"/>
        <name val="Calibri"/>
        <scheme val="none"/>
      </font>
    </dxf>
  </rfmt>
  <rfmt sheetId="7" sqref="L22" start="0" length="0">
    <dxf>
      <font>
        <b/>
        <sz val="11"/>
        <color indexed="8"/>
        <name val="Calibri"/>
        <scheme val="none"/>
      </font>
    </dxf>
  </rfmt>
  <rfmt sheetId="7" sqref="M22" start="0" length="0">
    <dxf>
      <font>
        <b/>
        <sz val="11"/>
        <color indexed="8"/>
        <name val="Calibri"/>
        <scheme val="none"/>
      </font>
    </dxf>
  </rfmt>
  <rfmt sheetId="7" sqref="N22" start="0" length="0">
    <dxf>
      <font>
        <b/>
        <sz val="11"/>
        <color indexed="8"/>
        <name val="Calibri"/>
        <scheme val="none"/>
      </font>
    </dxf>
  </rfmt>
  <rfmt sheetId="7" sqref="O22" start="0" length="0">
    <dxf>
      <font>
        <b/>
        <sz val="11"/>
        <color indexed="8"/>
        <name val="Calibri"/>
        <scheme val="none"/>
      </font>
    </dxf>
  </rfmt>
  <rcc rId="410" sId="7" odxf="1" dxf="1">
    <oc r="B23" t="inlineStr">
      <is>
        <t>говядина 1 категории</t>
      </is>
    </oc>
    <nc r="B23" t="inlineStr">
      <is>
        <t>горошек зеленый консер.</t>
      </is>
    </nc>
    <odxf/>
    <ndxf/>
  </rcc>
  <rcc rId="411" sId="7" odxf="1" dxf="1">
    <oc r="C23">
      <v>114.1</v>
    </oc>
    <nc r="C23">
      <v>12.5</v>
    </nc>
    <odxf/>
    <ndxf/>
  </rcc>
  <rfmt sheetId="7" sqref="D23" start="0" length="0">
    <dxf/>
  </rfmt>
  <rfmt sheetId="7" sqref="E23" start="0" length="0">
    <dxf/>
  </rfmt>
  <rfmt sheetId="7" sqref="F23" start="0" length="0">
    <dxf/>
  </rfmt>
  <rfmt sheetId="7" sqref="G23" start="0" length="0">
    <dxf/>
  </rfmt>
  <rfmt sheetId="7" sqref="H23" start="0" length="0">
    <dxf/>
  </rfmt>
  <rfmt sheetId="7" sqref="I23" start="0" length="0">
    <dxf/>
  </rfmt>
  <rfmt sheetId="7" sqref="J23" start="0" length="0">
    <dxf/>
  </rfmt>
  <rfmt sheetId="7" sqref="K23" start="0" length="0">
    <dxf/>
  </rfmt>
  <rfmt sheetId="7" sqref="L23" start="0" length="0">
    <dxf/>
  </rfmt>
  <rfmt sheetId="7" sqref="M23" start="0" length="0">
    <dxf/>
  </rfmt>
  <rfmt sheetId="7" sqref="N23" start="0" length="0">
    <dxf/>
  </rfmt>
  <rfmt sheetId="7" sqref="O23" start="0" length="0">
    <dxf/>
  </rfmt>
  <rcc rId="412" sId="7" odxf="1" dxf="1">
    <oc r="B24" t="inlineStr">
      <is>
        <t>томат. пюре</t>
      </is>
    </oc>
    <nc r="B24" t="inlineStr">
      <is>
        <t>томат.пюре</t>
      </is>
    </nc>
    <odxf/>
    <ndxf/>
  </rcc>
  <rcc rId="413" sId="7" odxf="1" dxf="1">
    <oc r="C24">
      <v>6.5</v>
    </oc>
    <nc r="C24">
      <v>12</v>
    </nc>
    <odxf/>
    <ndxf/>
  </rcc>
  <rfmt sheetId="7" sqref="D24" start="0" length="0">
    <dxf/>
  </rfmt>
  <rfmt sheetId="7" sqref="E24" start="0" length="0">
    <dxf/>
  </rfmt>
  <rfmt sheetId="7" sqref="F24" start="0" length="0">
    <dxf/>
  </rfmt>
  <rfmt sheetId="7" sqref="G24" start="0" length="0">
    <dxf/>
  </rfmt>
  <rfmt sheetId="7" sqref="H24" start="0" length="0">
    <dxf/>
  </rfmt>
  <rfmt sheetId="7" sqref="I24" start="0" length="0">
    <dxf/>
  </rfmt>
  <rfmt sheetId="7" sqref="J24" start="0" length="0">
    <dxf/>
  </rfmt>
  <rfmt sheetId="7" sqref="K24" start="0" length="0">
    <dxf/>
  </rfmt>
  <rfmt sheetId="7" sqref="L24" start="0" length="0">
    <dxf/>
  </rfmt>
  <rfmt sheetId="7" sqref="M24" start="0" length="0">
    <dxf/>
  </rfmt>
  <rfmt sheetId="7" sqref="N24" start="0" length="0">
    <dxf/>
  </rfmt>
  <rfmt sheetId="7" sqref="O24" start="0" length="0">
    <dxf/>
  </rfmt>
  <rcc rId="414" sId="7" odxf="1" dxf="1">
    <oc r="B25" t="inlineStr">
      <is>
        <t>лук репчатый</t>
      </is>
    </oc>
    <nc r="B25" t="inlineStr">
      <is>
        <t>морковь</t>
      </is>
    </nc>
    <odxf/>
    <ndxf/>
  </rcc>
  <rcc rId="415" sId="7" odxf="1" dxf="1">
    <oc r="C25">
      <v>17.2</v>
    </oc>
    <nc r="C25">
      <v>31.6</v>
    </nc>
    <odxf/>
    <ndxf/>
  </rcc>
  <rfmt sheetId="7" sqref="D25" start="0" length="0">
    <dxf/>
  </rfmt>
  <rfmt sheetId="7" sqref="E25" start="0" length="0">
    <dxf/>
  </rfmt>
  <rfmt sheetId="7" sqref="F25" start="0" length="0">
    <dxf/>
  </rfmt>
  <rfmt sheetId="7" sqref="G25" start="0" length="0">
    <dxf/>
  </rfmt>
  <rfmt sheetId="7" sqref="H25" start="0" length="0">
    <dxf/>
  </rfmt>
  <rfmt sheetId="7" sqref="I25" start="0" length="0">
    <dxf/>
  </rfmt>
  <rfmt sheetId="7" sqref="J25" start="0" length="0">
    <dxf/>
  </rfmt>
  <rfmt sheetId="7" sqref="K25" start="0" length="0">
    <dxf/>
  </rfmt>
  <rfmt sheetId="7" sqref="L25" start="0" length="0">
    <dxf/>
  </rfmt>
  <rfmt sheetId="7" sqref="M25" start="0" length="0">
    <dxf/>
  </rfmt>
  <rfmt sheetId="7" sqref="N25" start="0" length="0">
    <dxf/>
  </rfmt>
  <rfmt sheetId="7" sqref="O25" start="0" length="0">
    <dxf/>
  </rfmt>
  <rfmt sheetId="7" sqref="B26" start="0" length="0">
    <dxf/>
  </rfmt>
  <rcc rId="416" sId="7" odxf="1" dxf="1">
    <oc r="C26">
      <v>6.5</v>
    </oc>
    <nc r="C26">
      <v>12</v>
    </nc>
    <odxf/>
    <ndxf/>
  </rcc>
  <rfmt sheetId="7" sqref="D26" start="0" length="0">
    <dxf/>
  </rfmt>
  <rfmt sheetId="7" sqref="E26" start="0" length="0">
    <dxf/>
  </rfmt>
  <rfmt sheetId="7" sqref="F26" start="0" length="0">
    <dxf/>
  </rfmt>
  <rfmt sheetId="7" sqref="G26" start="0" length="0">
    <dxf/>
  </rfmt>
  <rfmt sheetId="7" sqref="H26" start="0" length="0">
    <dxf/>
  </rfmt>
  <rfmt sheetId="7" sqref="I26" start="0" length="0">
    <dxf/>
  </rfmt>
  <rfmt sheetId="7" sqref="J26" start="0" length="0">
    <dxf/>
  </rfmt>
  <rfmt sheetId="7" sqref="K26" start="0" length="0">
    <dxf/>
  </rfmt>
  <rfmt sheetId="7" sqref="L26" start="0" length="0">
    <dxf/>
  </rfmt>
  <rfmt sheetId="7" sqref="M26" start="0" length="0">
    <dxf/>
  </rfmt>
  <rfmt sheetId="7" sqref="N26" start="0" length="0">
    <dxf/>
  </rfmt>
  <rfmt sheetId="7" sqref="O26" start="0" length="0">
    <dxf/>
  </rfmt>
  <rfmt sheetId="7" sqref="B27" start="0" length="0">
    <dxf/>
  </rfmt>
  <rcc rId="417" sId="7" odxf="1" dxf="1">
    <oc r="C27">
      <v>0.8</v>
    </oc>
    <nc r="C27">
      <v>0.7</v>
    </nc>
    <odxf/>
    <ndxf/>
  </rcc>
  <rfmt sheetId="7" sqref="D27" start="0" length="0">
    <dxf/>
  </rfmt>
  <rfmt sheetId="7" sqref="E27" start="0" length="0">
    <dxf/>
  </rfmt>
  <rfmt sheetId="7" sqref="F27" start="0" length="0">
    <dxf/>
  </rfmt>
  <rfmt sheetId="7" sqref="G27" start="0" length="0">
    <dxf/>
  </rfmt>
  <rfmt sheetId="7" sqref="H27" start="0" length="0">
    <dxf/>
  </rfmt>
  <rfmt sheetId="7" sqref="I27" start="0" length="0">
    <dxf/>
  </rfmt>
  <rfmt sheetId="7" sqref="J27" start="0" length="0">
    <dxf/>
  </rfmt>
  <rfmt sheetId="7" sqref="K27" start="0" length="0">
    <dxf/>
  </rfmt>
  <rfmt sheetId="7" sqref="L27" start="0" length="0">
    <dxf/>
  </rfmt>
  <rfmt sheetId="7" sqref="M27" start="0" length="0">
    <dxf/>
  </rfmt>
  <rfmt sheetId="7" sqref="N27" start="0" length="0">
    <dxf/>
  </rfmt>
  <rfmt sheetId="7" sqref="O27" start="0" length="0">
    <dxf/>
  </rfmt>
  <rcc rId="418" sId="7" odxf="1" dxf="1">
    <oc r="A28" t="inlineStr">
      <is>
        <t>54-2хн-2020</t>
      </is>
    </oc>
    <nc r="A28"/>
    <odxf>
      <border outline="0">
        <top style="thin">
          <color indexed="64"/>
        </top>
        <bottom/>
      </border>
    </odxf>
    <ndxf>
      <border outline="0">
        <top/>
        <bottom style="thin">
          <color indexed="64"/>
        </bottom>
      </border>
    </ndxf>
  </rcc>
  <rcc rId="419" sId="7" odxf="1" dxf="1">
    <oc r="B28" t="inlineStr">
      <is>
        <t>Компот из кураги</t>
      </is>
    </oc>
    <nc r="B28" t="inlineStr">
      <is>
        <t>вода</t>
      </is>
    </nc>
    <odxf>
      <font>
        <b/>
        <color indexed="8"/>
      </font>
    </odxf>
    <ndxf>
      <font>
        <b val="0"/>
        <sz val="11"/>
        <color theme="1"/>
        <name val="Calibri"/>
        <scheme val="minor"/>
      </font>
    </ndxf>
  </rcc>
  <rcc rId="420" sId="7" odxf="1" dxf="1">
    <oc r="C28">
      <v>200</v>
    </oc>
    <nc r="C28">
      <v>294</v>
    </nc>
    <odxf>
      <font>
        <b/>
        <color indexed="8"/>
      </font>
    </odxf>
    <ndxf>
      <font>
        <b val="0"/>
        <sz val="11"/>
        <color theme="1"/>
        <name val="Calibri"/>
        <scheme val="minor"/>
      </font>
    </ndxf>
  </rcc>
  <rcc rId="421" sId="7" odxf="1" dxf="1">
    <oc r="D28">
      <v>1</v>
    </oc>
    <nc r="D28"/>
    <odxf>
      <font>
        <b/>
        <color indexed="8"/>
      </font>
    </odxf>
    <ndxf>
      <font>
        <b val="0"/>
        <sz val="11"/>
        <color theme="1"/>
        <name val="Calibri"/>
        <scheme val="minor"/>
      </font>
    </ndxf>
  </rcc>
  <rcc rId="422" sId="7" odxf="1" dxf="1">
    <oc r="E28">
      <v>0.1</v>
    </oc>
    <nc r="E28"/>
    <odxf>
      <font>
        <b/>
        <color indexed="8"/>
      </font>
    </odxf>
    <ndxf>
      <font>
        <b val="0"/>
        <sz val="11"/>
        <color theme="1"/>
        <name val="Calibri"/>
        <scheme val="minor"/>
      </font>
    </ndxf>
  </rcc>
  <rcc rId="423" sId="7" odxf="1" dxf="1">
    <oc r="F28">
      <v>15.7</v>
    </oc>
    <nc r="F28"/>
    <odxf>
      <font>
        <b/>
        <color indexed="8"/>
      </font>
    </odxf>
    <ndxf>
      <font>
        <b val="0"/>
        <sz val="11"/>
        <color theme="1"/>
        <name val="Calibri"/>
        <scheme val="minor"/>
      </font>
    </ndxf>
  </rcc>
  <rcc rId="424" sId="7" odxf="1" dxf="1">
    <oc r="G28">
      <v>66.900000000000006</v>
    </oc>
    <nc r="G28"/>
    <odxf>
      <font>
        <b/>
        <color indexed="8"/>
      </font>
    </odxf>
    <ndxf>
      <font>
        <b val="0"/>
        <sz val="11"/>
        <color theme="1"/>
        <name val="Calibri"/>
        <scheme val="minor"/>
      </font>
    </ndxf>
  </rcc>
  <rcc rId="425" sId="7" odxf="1" dxf="1">
    <oc r="H28">
      <v>0.01</v>
    </oc>
    <nc r="H28"/>
    <odxf>
      <font>
        <b/>
        <color indexed="8"/>
      </font>
    </odxf>
    <ndxf>
      <font>
        <b val="0"/>
        <sz val="11"/>
        <color theme="1"/>
        <name val="Calibri"/>
        <scheme val="minor"/>
      </font>
    </ndxf>
  </rcc>
  <rcc rId="426" sId="7" odxf="1" dxf="1">
    <oc r="I28">
      <v>0.3</v>
    </oc>
    <nc r="I28"/>
    <odxf>
      <font>
        <b/>
        <color indexed="8"/>
      </font>
    </odxf>
    <ndxf>
      <font>
        <b val="0"/>
        <sz val="11"/>
        <color theme="1"/>
        <name val="Calibri"/>
        <scheme val="minor"/>
      </font>
    </ndxf>
  </rcc>
  <rcc rId="427" sId="7" odxf="1" dxf="1">
    <oc r="J28">
      <v>69.959999999999994</v>
    </oc>
    <nc r="J28"/>
    <odxf>
      <font>
        <b/>
        <color indexed="8"/>
      </font>
    </odxf>
    <ndxf>
      <font>
        <b val="0"/>
        <sz val="11"/>
        <color theme="1"/>
        <name val="Calibri"/>
        <scheme val="minor"/>
      </font>
    </ndxf>
  </rcc>
  <rcc rId="428" sId="7" odxf="1" dxf="1">
    <oc r="K28">
      <v>0.48</v>
    </oc>
    <nc r="K28"/>
    <odxf>
      <font>
        <b/>
        <color indexed="8"/>
      </font>
    </odxf>
    <ndxf>
      <font>
        <b val="0"/>
        <sz val="11"/>
        <color theme="1"/>
        <name val="Calibri"/>
        <scheme val="minor"/>
      </font>
    </ndxf>
  </rcc>
  <rcc rId="429" sId="7" odxf="1" dxf="1">
    <oc r="L28">
      <v>28</v>
    </oc>
    <nc r="L28"/>
    <odxf>
      <font>
        <b/>
        <color indexed="8"/>
      </font>
    </odxf>
    <ndxf>
      <font>
        <b val="0"/>
        <sz val="11"/>
        <color theme="1"/>
        <name val="Calibri"/>
        <scheme val="minor"/>
      </font>
    </ndxf>
  </rcc>
  <rcc rId="430" sId="7" odxf="1" dxf="1">
    <oc r="M28">
      <v>25</v>
    </oc>
    <nc r="M28"/>
    <odxf>
      <font>
        <b/>
        <color indexed="8"/>
      </font>
    </odxf>
    <ndxf>
      <font>
        <b val="0"/>
        <sz val="11"/>
        <color theme="1"/>
        <name val="Calibri"/>
        <scheme val="minor"/>
      </font>
    </ndxf>
  </rcc>
  <rcc rId="431" sId="7" odxf="1" dxf="1">
    <oc r="N28">
      <v>18</v>
    </oc>
    <nc r="N28"/>
    <odxf>
      <font>
        <b/>
        <color indexed="8"/>
      </font>
    </odxf>
    <ndxf>
      <font>
        <b val="0"/>
        <sz val="11"/>
        <color theme="1"/>
        <name val="Calibri"/>
        <scheme val="minor"/>
      </font>
    </ndxf>
  </rcc>
  <rcc rId="432" sId="7" odxf="1" dxf="1">
    <oc r="O28">
      <v>0.6</v>
    </oc>
    <nc r="O28"/>
    <odxf>
      <font>
        <b/>
        <color indexed="8"/>
      </font>
    </odxf>
    <ndxf>
      <font>
        <b val="0"/>
        <sz val="11"/>
        <color theme="1"/>
        <name val="Calibri"/>
        <scheme val="minor"/>
      </font>
    </ndxf>
  </rcc>
  <rfmt sheetId="7" sqref="A29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</border>
    </dxf>
  </rfmt>
  <rcc rId="433" sId="7" odxf="1" dxf="1">
    <oc r="B29" t="inlineStr">
      <is>
        <t>курага</t>
      </is>
    </oc>
    <nc r="B29" t="inlineStr">
      <is>
        <t>чай с сахором</t>
      </is>
    </nc>
    <odxf>
      <font>
        <b val="0"/>
        <sz val="11"/>
        <color theme="1"/>
        <name val="Calibri"/>
        <scheme val="minor"/>
      </font>
      <alignment vertical="top" wrapText="1" readingOrder="0"/>
    </odxf>
    <ndxf>
      <font>
        <b/>
        <sz val="11"/>
        <color indexed="8"/>
        <name val="Calibri"/>
        <scheme val="none"/>
      </font>
      <alignment vertical="bottom" wrapText="0" readingOrder="0"/>
    </ndxf>
  </rcc>
  <rcc rId="434" sId="7" odxf="1" dxf="1">
    <oc r="C29">
      <v>21.4</v>
    </oc>
    <nc r="C29">
      <v>200</v>
    </nc>
    <odxf>
      <font>
        <b val="0"/>
        <sz val="11"/>
        <color theme="1"/>
        <name val="Calibri"/>
        <scheme val="minor"/>
      </font>
    </odxf>
    <ndxf>
      <font>
        <b/>
        <sz val="11"/>
        <color indexed="8"/>
        <name val="Calibri"/>
        <scheme val="none"/>
      </font>
    </ndxf>
  </rcc>
  <rcc rId="435" sId="7" odxf="1" dxf="1">
    <nc r="D29">
      <v>0.2</v>
    </nc>
    <odxf>
      <font>
        <b val="0"/>
        <sz val="11"/>
        <color theme="1"/>
        <name val="Calibri"/>
        <scheme val="minor"/>
      </font>
    </odxf>
    <ndxf>
      <font>
        <b/>
        <sz val="11"/>
        <color indexed="8"/>
        <name val="Calibri"/>
        <scheme val="none"/>
      </font>
    </ndxf>
  </rcc>
  <rcc rId="436" sId="7" odxf="1" dxf="1">
    <nc r="E29">
      <v>0</v>
    </nc>
    <odxf>
      <font>
        <b val="0"/>
        <sz val="11"/>
        <color theme="1"/>
        <name val="Calibri"/>
        <scheme val="minor"/>
      </font>
    </odxf>
    <ndxf>
      <font>
        <b/>
        <sz val="11"/>
        <color indexed="8"/>
        <name val="Calibri"/>
        <scheme val="none"/>
      </font>
    </ndxf>
  </rcc>
  <rcc rId="437" sId="7" odxf="1" dxf="1">
    <nc r="F29">
      <v>6.5</v>
    </nc>
    <odxf>
      <font>
        <b val="0"/>
        <sz val="11"/>
        <color theme="1"/>
        <name val="Calibri"/>
        <scheme val="minor"/>
      </font>
    </odxf>
    <ndxf>
      <font>
        <b/>
        <sz val="11"/>
        <color indexed="8"/>
        <name val="Calibri"/>
        <scheme val="none"/>
      </font>
    </ndxf>
  </rcc>
  <rcc rId="438" sId="7" odxf="1" dxf="1">
    <nc r="G29">
      <v>26.8</v>
    </nc>
    <odxf>
      <font>
        <b val="0"/>
        <sz val="11"/>
        <color theme="1"/>
        <name val="Calibri"/>
        <scheme val="minor"/>
      </font>
    </odxf>
    <ndxf>
      <font>
        <b/>
        <sz val="11"/>
        <color indexed="8"/>
        <name val="Calibri"/>
        <scheme val="none"/>
      </font>
    </ndxf>
  </rcc>
  <rcc rId="439" sId="7" odxf="1" dxf="1">
    <nc r="H29">
      <v>0</v>
    </nc>
    <odxf>
      <font>
        <b val="0"/>
        <sz val="11"/>
        <color theme="1"/>
        <name val="Calibri"/>
        <scheme val="minor"/>
      </font>
    </odxf>
    <ndxf>
      <font>
        <b/>
        <sz val="11"/>
        <color indexed="8"/>
        <name val="Calibri"/>
        <scheme val="none"/>
      </font>
    </ndxf>
  </rcc>
  <rcc rId="440" sId="7" odxf="1" dxf="1">
    <nc r="I29">
      <v>0.04</v>
    </nc>
    <odxf>
      <font>
        <b val="0"/>
        <sz val="11"/>
        <color theme="1"/>
        <name val="Calibri"/>
        <scheme val="minor"/>
      </font>
    </odxf>
    <ndxf>
      <font>
        <b/>
        <sz val="11"/>
        <color indexed="8"/>
        <name val="Calibri"/>
        <scheme val="none"/>
      </font>
    </ndxf>
  </rcc>
  <rcc rId="441" sId="7" odxf="1" dxf="1">
    <nc r="J29">
      <v>0.3</v>
    </nc>
    <odxf>
      <font>
        <b val="0"/>
        <sz val="11"/>
        <color theme="1"/>
        <name val="Calibri"/>
        <scheme val="minor"/>
      </font>
    </odxf>
    <ndxf>
      <font>
        <b/>
        <sz val="11"/>
        <color indexed="8"/>
        <name val="Calibri"/>
        <scheme val="none"/>
      </font>
    </ndxf>
  </rcc>
  <rcc rId="442" sId="7" odxf="1" dxf="1">
    <nc r="K29">
      <v>0.09</v>
    </nc>
    <odxf>
      <font>
        <b val="0"/>
        <sz val="11"/>
        <color theme="1"/>
        <name val="Calibri"/>
        <scheme val="minor"/>
      </font>
    </odxf>
    <ndxf>
      <font>
        <b/>
        <sz val="11"/>
        <color indexed="8"/>
        <name val="Calibri"/>
        <scheme val="none"/>
      </font>
    </ndxf>
  </rcc>
  <rcc rId="443" sId="7" odxf="1" dxf="1">
    <nc r="L29">
      <v>4.5</v>
    </nc>
    <odxf>
      <font>
        <b val="0"/>
        <sz val="11"/>
        <color theme="1"/>
        <name val="Calibri"/>
        <scheme val="minor"/>
      </font>
    </odxf>
    <ndxf>
      <font>
        <b/>
        <sz val="11"/>
        <color indexed="8"/>
        <name val="Calibri"/>
        <scheme val="none"/>
      </font>
    </ndxf>
  </rcc>
  <rcc rId="444" sId="7" odxf="1" dxf="1">
    <nc r="M29">
      <v>7.2</v>
    </nc>
    <odxf>
      <font>
        <b val="0"/>
        <sz val="11"/>
        <color theme="1"/>
        <name val="Calibri"/>
        <scheme val="minor"/>
      </font>
    </odxf>
    <ndxf>
      <font>
        <b/>
        <sz val="11"/>
        <color indexed="8"/>
        <name val="Calibri"/>
        <scheme val="none"/>
      </font>
    </ndxf>
  </rcc>
  <rcc rId="445" sId="7" odxf="1" dxf="1">
    <nc r="N29">
      <v>3.8</v>
    </nc>
    <odxf>
      <font>
        <b val="0"/>
        <sz val="11"/>
        <color theme="1"/>
        <name val="Calibri"/>
        <scheme val="minor"/>
      </font>
    </odxf>
    <ndxf>
      <font>
        <b/>
        <sz val="11"/>
        <color indexed="8"/>
        <name val="Calibri"/>
        <scheme val="none"/>
      </font>
    </ndxf>
  </rcc>
  <rcc rId="446" sId="7" odxf="1" dxf="1">
    <nc r="O29">
      <v>0.7</v>
    </nc>
    <odxf>
      <font>
        <b val="0"/>
        <sz val="11"/>
        <color theme="1"/>
        <name val="Calibri"/>
        <scheme val="minor"/>
      </font>
    </odxf>
    <ndxf>
      <font>
        <b/>
        <sz val="11"/>
        <color indexed="8"/>
        <name val="Calibri"/>
        <scheme val="none"/>
      </font>
    </ndxf>
  </rcc>
  <rcc rId="447" sId="7" odxf="1" dxf="1">
    <nc r="A30" t="inlineStr">
      <is>
        <t>54-2гн-2020</t>
      </is>
    </nc>
    <odxf>
      <font>
        <color indexed="8"/>
      </font>
      <fill>
        <patternFill patternType="solid">
          <bgColor indexed="9"/>
        </patternFill>
      </fill>
      <alignment vertical="top" readingOrder="0"/>
      <border outline="0">
        <left style="thin">
          <color indexed="64"/>
        </left>
        <right style="thin">
          <color indexed="64"/>
        </right>
      </border>
    </odxf>
    <ndxf>
      <font>
        <color indexed="8"/>
      </font>
      <fill>
        <patternFill patternType="none">
          <bgColor indexed="65"/>
        </patternFill>
      </fill>
      <alignment vertical="center" readingOrder="0"/>
      <border outline="0">
        <left/>
        <right/>
      </border>
    </ndxf>
  </rcc>
  <rcc rId="448" sId="7" odxf="1" dxf="1">
    <oc r="B30" t="inlineStr">
      <is>
        <t>сахар</t>
      </is>
    </oc>
    <nc r="B30" t="inlineStr">
      <is>
        <t>чай черный байховый</t>
      </is>
    </nc>
    <odxf>
      <font>
        <sz val="11"/>
        <color theme="1"/>
        <name val="Calibri"/>
        <scheme val="minor"/>
      </font>
      <alignment vertical="top" wrapText="1" readingOrder="0"/>
    </odxf>
    <ndxf>
      <font>
        <sz val="11"/>
        <color indexed="8"/>
        <name val="Calibri"/>
        <scheme val="none"/>
      </font>
      <alignment vertical="bottom" wrapText="0" readingOrder="0"/>
    </ndxf>
  </rcc>
  <rcc rId="449" sId="7" odxf="1" dxf="1">
    <oc r="C30">
      <v>7</v>
    </oc>
    <nc r="C30">
      <v>1</v>
    </nc>
    <odxf>
      <font>
        <sz val="11"/>
        <color theme="1"/>
        <name val="Calibri"/>
        <scheme val="minor"/>
      </font>
    </odxf>
    <ndxf>
      <font>
        <sz val="11"/>
        <color indexed="8"/>
        <name val="Calibri"/>
        <scheme val="none"/>
      </font>
    </ndxf>
  </rcc>
  <rfmt sheetId="7" sqref="D30" start="0" length="0">
    <dxf>
      <font>
        <b/>
        <sz val="11"/>
        <color indexed="8"/>
        <name val="Calibri"/>
        <scheme val="none"/>
      </font>
    </dxf>
  </rfmt>
  <rfmt sheetId="7" sqref="E30" start="0" length="0">
    <dxf>
      <font>
        <b/>
        <sz val="11"/>
        <color indexed="8"/>
        <name val="Calibri"/>
        <scheme val="none"/>
      </font>
    </dxf>
  </rfmt>
  <rfmt sheetId="7" sqref="F30" start="0" length="0">
    <dxf>
      <font>
        <b/>
        <sz val="11"/>
        <color indexed="8"/>
        <name val="Calibri"/>
        <scheme val="none"/>
      </font>
    </dxf>
  </rfmt>
  <rfmt sheetId="7" sqref="G30" start="0" length="0">
    <dxf>
      <font>
        <b/>
        <sz val="11"/>
        <color indexed="8"/>
        <name val="Calibri"/>
        <scheme val="none"/>
      </font>
    </dxf>
  </rfmt>
  <rfmt sheetId="7" sqref="H30" start="0" length="0">
    <dxf>
      <font>
        <b/>
        <sz val="11"/>
        <color indexed="8"/>
        <name val="Calibri"/>
        <scheme val="none"/>
      </font>
    </dxf>
  </rfmt>
  <rfmt sheetId="7" sqref="I30" start="0" length="0">
    <dxf>
      <font>
        <b/>
        <sz val="11"/>
        <color indexed="8"/>
        <name val="Calibri"/>
        <scheme val="none"/>
      </font>
    </dxf>
  </rfmt>
  <rfmt sheetId="7" sqref="J30" start="0" length="0">
    <dxf>
      <font>
        <b/>
        <sz val="11"/>
        <color indexed="8"/>
        <name val="Calibri"/>
        <scheme val="none"/>
      </font>
    </dxf>
  </rfmt>
  <rfmt sheetId="7" sqref="K30" start="0" length="0">
    <dxf>
      <font>
        <b/>
        <sz val="11"/>
        <color indexed="8"/>
        <name val="Calibri"/>
        <scheme val="none"/>
      </font>
    </dxf>
  </rfmt>
  <rfmt sheetId="7" sqref="L30" start="0" length="0">
    <dxf>
      <font>
        <b/>
        <sz val="11"/>
        <color indexed="8"/>
        <name val="Calibri"/>
        <scheme val="none"/>
      </font>
    </dxf>
  </rfmt>
  <rfmt sheetId="7" sqref="M30" start="0" length="0">
    <dxf>
      <font>
        <b/>
        <sz val="11"/>
        <color indexed="8"/>
        <name val="Calibri"/>
        <scheme val="none"/>
      </font>
    </dxf>
  </rfmt>
  <rfmt sheetId="7" sqref="N30" start="0" length="0">
    <dxf>
      <font>
        <b/>
        <sz val="11"/>
        <color indexed="8"/>
        <name val="Calibri"/>
        <scheme val="none"/>
      </font>
    </dxf>
  </rfmt>
  <rfmt sheetId="7" sqref="O30" start="0" length="0">
    <dxf>
      <font>
        <b/>
        <sz val="11"/>
        <color indexed="8"/>
        <name val="Calibri"/>
        <scheme val="none"/>
      </font>
    </dxf>
  </rfmt>
  <rfmt sheetId="7" sqref="A31" start="0" length="0">
    <dxf>
      <font>
        <color indexed="8"/>
      </font>
      <fill>
        <patternFill patternType="none">
          <bgColor indexed="65"/>
        </patternFill>
      </fill>
      <alignment vertical="center" readingOrder="0"/>
      <border outline="0">
        <left/>
        <right/>
      </border>
    </dxf>
  </rfmt>
  <rcc rId="450" sId="7" odxf="1" dxf="1">
    <oc r="B31" t="inlineStr">
      <is>
        <t>вода</t>
      </is>
    </oc>
    <nc r="B31" t="inlineStr">
      <is>
        <t>сахар</t>
      </is>
    </nc>
    <odxf>
      <font>
        <sz val="11"/>
        <color theme="1"/>
        <name val="Calibri"/>
        <scheme val="minor"/>
      </font>
      <alignment vertical="top" wrapText="1" readingOrder="0"/>
    </odxf>
    <ndxf>
      <font>
        <sz val="11"/>
        <color indexed="8"/>
        <name val="Calibri"/>
        <scheme val="none"/>
      </font>
      <alignment vertical="bottom" wrapText="0" readingOrder="0"/>
    </ndxf>
  </rcc>
  <rcc rId="451" sId="7" odxf="1" dxf="1">
    <oc r="C31">
      <v>202</v>
    </oc>
    <nc r="C31">
      <v>7</v>
    </nc>
    <odxf>
      <font>
        <sz val="11"/>
        <color theme="1"/>
        <name val="Calibri"/>
        <scheme val="minor"/>
      </font>
    </odxf>
    <ndxf>
      <font>
        <sz val="11"/>
        <color indexed="8"/>
        <name val="Calibri"/>
        <scheme val="none"/>
      </font>
    </ndxf>
  </rcc>
  <rfmt sheetId="7" sqref="D31" start="0" length="0">
    <dxf>
      <font>
        <b/>
        <sz val="11"/>
        <color indexed="8"/>
        <name val="Calibri"/>
        <scheme val="none"/>
      </font>
    </dxf>
  </rfmt>
  <rfmt sheetId="7" sqref="E31" start="0" length="0">
    <dxf>
      <font>
        <b/>
        <sz val="11"/>
        <color indexed="8"/>
        <name val="Calibri"/>
        <scheme val="none"/>
      </font>
    </dxf>
  </rfmt>
  <rfmt sheetId="7" sqref="F31" start="0" length="0">
    <dxf>
      <font>
        <b/>
        <sz val="11"/>
        <color indexed="8"/>
        <name val="Calibri"/>
        <scheme val="none"/>
      </font>
    </dxf>
  </rfmt>
  <rfmt sheetId="7" sqref="G31" start="0" length="0">
    <dxf>
      <font>
        <b/>
        <sz val="11"/>
        <color indexed="8"/>
        <name val="Calibri"/>
        <scheme val="none"/>
      </font>
    </dxf>
  </rfmt>
  <rfmt sheetId="7" sqref="H31" start="0" length="0">
    <dxf>
      <font>
        <b/>
        <sz val="11"/>
        <color indexed="8"/>
        <name val="Calibri"/>
        <scheme val="none"/>
      </font>
    </dxf>
  </rfmt>
  <rfmt sheetId="7" sqref="I31" start="0" length="0">
    <dxf>
      <font>
        <b/>
        <sz val="11"/>
        <color indexed="8"/>
        <name val="Calibri"/>
        <scheme val="none"/>
      </font>
    </dxf>
  </rfmt>
  <rfmt sheetId="7" sqref="J31" start="0" length="0">
    <dxf>
      <font>
        <b/>
        <sz val="11"/>
        <color indexed="8"/>
        <name val="Calibri"/>
        <scheme val="none"/>
      </font>
    </dxf>
  </rfmt>
  <rfmt sheetId="7" sqref="K31" start="0" length="0">
    <dxf>
      <font>
        <b/>
        <sz val="11"/>
        <color indexed="8"/>
        <name val="Calibri"/>
        <scheme val="none"/>
      </font>
    </dxf>
  </rfmt>
  <rfmt sheetId="7" sqref="L31" start="0" length="0">
    <dxf>
      <font>
        <b/>
        <sz val="11"/>
        <color indexed="8"/>
        <name val="Calibri"/>
        <scheme val="none"/>
      </font>
    </dxf>
  </rfmt>
  <rfmt sheetId="7" sqref="M31" start="0" length="0">
    <dxf>
      <font>
        <b/>
        <sz val="11"/>
        <color indexed="8"/>
        <name val="Calibri"/>
        <scheme val="none"/>
      </font>
    </dxf>
  </rfmt>
  <rfmt sheetId="7" sqref="N31" start="0" length="0">
    <dxf>
      <font>
        <b/>
        <sz val="11"/>
        <color indexed="8"/>
        <name val="Calibri"/>
        <scheme val="none"/>
      </font>
    </dxf>
  </rfmt>
  <rfmt sheetId="7" sqref="O31" start="0" length="0">
    <dxf>
      <font>
        <b/>
        <sz val="11"/>
        <color indexed="8"/>
        <name val="Calibri"/>
        <scheme val="none"/>
      </font>
    </dxf>
  </rfmt>
  <rcc rId="452" sId="7" odxf="1" dxf="1">
    <oc r="A32" t="inlineStr">
      <is>
        <t xml:space="preserve">ПР </t>
      </is>
    </oc>
    <nc r="A32"/>
    <odxf>
      <font>
        <color indexed="8"/>
      </font>
      <fill>
        <patternFill patternType="solid">
          <bgColor indexed="9"/>
        </patternFill>
      </fill>
      <alignment horizontal="general" vertical="bottom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color indexed="8"/>
      </font>
      <fill>
        <patternFill patternType="none">
          <bgColor indexed="65"/>
        </patternFill>
      </fill>
      <alignment horizontal="center" vertical="center" readingOrder="0"/>
      <border outline="0">
        <left/>
        <right/>
        <top/>
        <bottom/>
      </border>
    </ndxf>
  </rcc>
  <rcc rId="453" sId="7" odxf="1" dxf="1">
    <oc r="B32" t="inlineStr">
      <is>
        <t>Хлеб пшеничный</t>
      </is>
    </oc>
    <nc r="B32" t="inlineStr">
      <is>
        <t>вода</t>
      </is>
    </nc>
    <odxf>
      <font>
        <b/>
        <color indexed="8"/>
      </font>
    </odxf>
    <ndxf>
      <font>
        <b val="0"/>
        <color indexed="8"/>
      </font>
    </ndxf>
  </rcc>
  <rcc rId="454" sId="7" odxf="1" dxf="1">
    <oc r="C32">
      <v>50</v>
    </oc>
    <nc r="C32">
      <v>200</v>
    </nc>
    <odxf>
      <font>
        <b/>
        <color indexed="8"/>
      </font>
    </odxf>
    <ndxf>
      <font>
        <b val="0"/>
        <color indexed="8"/>
      </font>
    </ndxf>
  </rcc>
  <rcc rId="455" sId="7">
    <oc r="D32">
      <v>1.58</v>
    </oc>
    <nc r="D32"/>
  </rcc>
  <rcc rId="456" sId="7">
    <oc r="E32">
      <v>0.2</v>
    </oc>
    <nc r="E32"/>
  </rcc>
  <rcc rId="457" sId="7">
    <oc r="F32">
      <v>9.66</v>
    </oc>
    <nc r="F32"/>
  </rcc>
  <rcc rId="458" sId="7">
    <oc r="G32">
      <v>46.76</v>
    </oc>
    <nc r="G32"/>
  </rcc>
  <rcc rId="459" sId="7">
    <oc r="H32">
      <v>0.02</v>
    </oc>
    <nc r="H32"/>
  </rcc>
  <rcc rId="460" sId="7">
    <oc r="I32">
      <v>0</v>
    </oc>
    <nc r="I32"/>
  </rcc>
  <rcc rId="461" sId="7">
    <oc r="J32">
      <v>0</v>
    </oc>
    <nc r="J32"/>
  </rcc>
  <rcc rId="462" sId="7">
    <oc r="K32">
      <v>0.26</v>
    </oc>
    <nc r="K32"/>
  </rcc>
  <rcc rId="463" sId="7">
    <oc r="L32">
      <v>4.5999999999999996</v>
    </oc>
    <nc r="L32"/>
  </rcc>
  <rcc rId="464" sId="7">
    <oc r="M32">
      <v>17.399999999999999</v>
    </oc>
    <nc r="M32"/>
  </rcc>
  <rcc rId="465" sId="7">
    <oc r="N32">
      <v>6.6</v>
    </oc>
    <nc r="N32"/>
  </rcc>
  <rcc rId="466" sId="7">
    <oc r="O32">
      <v>0.22</v>
    </oc>
    <nc r="O32"/>
  </rcc>
  <rcc rId="467" sId="7">
    <oc r="A33" t="inlineStr">
      <is>
        <t>ПР</t>
      </is>
    </oc>
    <nc r="A33" t="inlineStr">
      <is>
        <t xml:space="preserve">ПР </t>
      </is>
    </nc>
  </rcc>
  <rcc rId="468" sId="7">
    <oc r="B33" t="inlineStr">
      <is>
        <t>Хлеб ржано-пшеничный</t>
      </is>
    </oc>
    <nc r="B33" t="inlineStr">
      <is>
        <t>Хлеб пшеничный</t>
      </is>
    </nc>
  </rcc>
  <rcc rId="469" sId="7">
    <oc r="C33">
      <v>30</v>
    </oc>
    <nc r="C33">
      <v>50</v>
    </nc>
  </rcc>
  <rcc rId="470" sId="7">
    <oc r="D33">
      <v>3.6</v>
    </oc>
    <nc r="D33">
      <v>1.58</v>
    </nc>
  </rcc>
  <rcc rId="471" sId="7">
    <oc r="E33">
      <v>0.5</v>
    </oc>
    <nc r="E33">
      <v>0.2</v>
    </nc>
  </rcc>
  <rcc rId="472" sId="7">
    <oc r="F33">
      <v>23.3</v>
    </oc>
    <nc r="F33">
      <v>9.66</v>
    </nc>
  </rcc>
  <rcc rId="473" sId="7">
    <oc r="G33">
      <v>112.2</v>
    </oc>
    <nc r="G33">
      <v>46.76</v>
    </nc>
  </rcc>
  <rcc rId="474" sId="7">
    <oc r="H33">
      <v>0.1</v>
    </oc>
    <nc r="H33">
      <v>0.02</v>
    </nc>
  </rcc>
  <rcc rId="475" sId="7">
    <oc r="K33">
      <v>1.2</v>
    </oc>
    <nc r="K33">
      <v>0.26</v>
    </nc>
  </rcc>
  <rcc rId="476" sId="7">
    <oc r="L33">
      <v>9.9</v>
    </oc>
    <nc r="L33">
      <v>4.5999999999999996</v>
    </nc>
  </rcc>
  <rcc rId="477" sId="7">
    <oc r="M33">
      <v>47.9</v>
    </oc>
    <nc r="M33">
      <v>17.399999999999999</v>
    </nc>
  </rcc>
  <rcc rId="478" sId="7">
    <oc r="N33">
      <v>10.5</v>
    </oc>
    <nc r="N33">
      <v>6.6</v>
    </nc>
  </rcc>
  <rcc rId="479" sId="7">
    <oc r="O33">
      <v>2.2000000000000002</v>
    </oc>
    <nc r="O33">
      <v>0.22</v>
    </nc>
  </rcc>
  <rcc rId="480" sId="7" odxf="1" dxf="1">
    <nc r="A34" t="inlineStr">
      <is>
        <t>ПР</t>
      </is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81" sId="7" odxf="1" dxf="1">
    <nc r="B34" t="inlineStr">
      <is>
        <t>Хлеб ржано-пшеничный</t>
      </is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82" sId="7" odxf="1" dxf="1">
    <nc r="C34">
      <v>30</v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83" sId="7" odxf="1" dxf="1">
    <nc r="D34">
      <v>3.6</v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84" sId="7" odxf="1" dxf="1">
    <nc r="E34">
      <v>0.5</v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85" sId="7" odxf="1" dxf="1">
    <nc r="F34">
      <v>23.3</v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86" sId="7" odxf="1" dxf="1">
    <nc r="G34">
      <v>112.2</v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87" sId="7" odxf="1" dxf="1">
    <nc r="H34">
      <v>0.1</v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88" sId="7" odxf="1" dxf="1">
    <nc r="I34">
      <v>0</v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89" sId="7" odxf="1" dxf="1">
    <nc r="J34">
      <v>0</v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90" sId="7" odxf="1" dxf="1">
    <nc r="K34">
      <v>1.2</v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91" sId="7" odxf="1" dxf="1">
    <nc r="L34">
      <v>9.9</v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92" sId="7" odxf="1" dxf="1">
    <nc r="M34">
      <v>47.9</v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93" sId="7" odxf="1" dxf="1">
    <nc r="N34">
      <v>10.5</v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94" sId="7" odxf="1" dxf="1">
    <nc r="O34">
      <v>2.2000000000000002</v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b/>
        <sz val="11"/>
        <color indexed="8"/>
        <name val="Calibri"/>
        <scheme val="none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95" sId="7">
    <oc r="A6" t="inlineStr">
      <is>
        <t xml:space="preserve">ИТОГО </t>
      </is>
    </oc>
    <nc r="A6" t="inlineStr">
      <is>
        <t xml:space="preserve">      </t>
      </is>
    </nc>
  </rcc>
  <rcc rId="496" sId="7">
    <nc r="B6" t="inlineStr">
      <is>
        <t xml:space="preserve">ИТОГО за день </t>
      </is>
    </nc>
  </rcc>
  <rcv guid="{4B3D35F3-748A-4C58-A734-69FA80A88FED}" action="delete"/>
  <rdn rId="0" localSheetId="6" customView="1" name="Z_4B3D35F3_748A_4C58_A734_69FA80A88FED_.wvu.Rows" hidden="1" oldHidden="1">
    <formula>'6 день'!$23:$23</formula>
    <oldFormula>'6 день'!$23:$23</oldFormula>
  </rdn>
  <rcv guid="{4B3D35F3-748A-4C58-A734-69FA80A88FED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4B3D35F3-748A-4C58-A734-69FA80A88FED}" action="delete"/>
  <rdn rId="0" localSheetId="6" customView="1" name="Z_4B3D35F3_748A_4C58_A734_69FA80A88FED_.wvu.Rows" hidden="1" oldHidden="1">
    <formula>'6 день'!$23:$23</formula>
    <oldFormula>'6 день'!$23:$23</oldFormula>
  </rdn>
  <rcv guid="{4B3D35F3-748A-4C58-A734-69FA80A88FED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0" sId="9" xfDxf="1" dxf="1">
    <nc r="C34">
      <v>6</v>
    </nc>
    <ndxf>
      <font>
        <color indexed="8"/>
      </font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01" sId="9" xfDxf="1" dxf="1">
    <nc r="C35">
      <v>1</v>
    </nc>
    <n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02" sId="9" xfDxf="1" dxf="1">
    <nc r="C36">
      <v>2</v>
    </nc>
    <n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03" sId="9" xfDxf="1" dxf="1">
    <nc r="C37">
      <v>2</v>
    </nc>
    <n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04" sId="9" xfDxf="1" dxf="1">
    <nc r="C38">
      <v>3</v>
    </nc>
    <n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05" sId="9" xfDxf="1" dxf="1">
    <nc r="C39">
      <v>1</v>
    </nc>
    <n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06" sId="9" xfDxf="1" dxf="1">
    <nc r="C40">
      <v>0.01</v>
    </nc>
    <n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07" sId="9" xfDxf="1" dxf="1">
    <nc r="C41">
      <v>33</v>
    </nc>
    <ndxf>
      <fill>
        <patternFill patternType="solid">
          <bgColor indexed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4B3D35F3-748A-4C58-A734-69FA80A88FED}" action="delete"/>
  <rdn rId="0" localSheetId="6" customView="1" name="Z_4B3D35F3_748A_4C58_A734_69FA80A88FED_.wvu.Rows" hidden="1" oldHidden="1">
    <formula>'6 день'!$23:$23</formula>
    <oldFormula>'6 день'!$23:$23</oldFormula>
  </rdn>
  <rcv guid="{4B3D35F3-748A-4C58-A734-69FA80A88FED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4B3D35F3-748A-4C58-A734-69FA80A88FED}" action="delete"/>
  <rdn rId="0" localSheetId="6" customView="1" name="Z_4B3D35F3_748A_4C58_A734_69FA80A88FED_.wvu.Rows" hidden="1" oldHidden="1">
    <formula>'6 день'!$23:$23</formula>
    <oldFormula>'6 день'!$23:$23</oldFormula>
  </rdn>
  <rcv guid="{4B3D35F3-748A-4C58-A734-69FA80A88FED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4B3D35F3-748A-4C58-A734-69FA80A88FED}" action="delete"/>
  <rdn rId="0" localSheetId="6" customView="1" name="Z_4B3D35F3_748A_4C58_A734_69FA80A88FED_.wvu.Rows" hidden="1" oldHidden="1">
    <formula>'6 день'!$23:$23</formula>
    <oldFormula>'6 день'!$23:$23</oldFormula>
  </rdn>
  <rcv guid="{4B3D35F3-748A-4C58-A734-69FA80A88FED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4B3D35F3-748A-4C58-A734-69FA80A88FED}" action="delete"/>
  <rdn rId="0" localSheetId="6" customView="1" name="Z_4B3D35F3_748A_4C58_A734_69FA80A88FED_.wvu.Rows" hidden="1" oldHidden="1">
    <formula>'6 день'!$23:$23</formula>
    <oldFormula>'6 день'!$23:$23</oldFormula>
  </rdn>
  <rcv guid="{4B3D35F3-748A-4C58-A734-69FA80A88FED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14" sId="10" ref="A37:XFD37" action="deleteRow">
    <undo index="9" exp="ref" v="1" dr="C37" r="C6" sId="10"/>
    <rfmt sheetId="10" xfDxf="1" sqref="A37:XFD37" start="0" length="0"/>
    <rfmt sheetId="10" sqref="A37" start="0" length="0">
      <dxf>
        <font>
          <b/>
          <sz val="11"/>
          <color indexed="8"/>
          <name val="Calibri"/>
          <scheme val="none"/>
        </font>
        <fill>
          <patternFill patternType="solid">
            <bgColor indexed="9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0" sqref="B37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indexed="9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C37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D37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E37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F37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G37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H37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I37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J37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K37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L37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M37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N37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O37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5" sId="10">
    <oc r="C6">
      <f>SUM(C8+C10+C19+C24+C33+#REF!+C37+C38)</f>
    </oc>
    <nc r="C6"/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workbookViewId="0">
      <selection activeCell="I22" sqref="I22"/>
    </sheetView>
  </sheetViews>
  <sheetFormatPr defaultRowHeight="15" x14ac:dyDescent="0.25"/>
  <cols>
    <col min="1" max="1" width="10.5703125" customWidth="1"/>
    <col min="2" max="2" width="23.140625" customWidth="1"/>
    <col min="3" max="3" width="8.42578125" customWidth="1"/>
    <col min="4" max="4" width="7.28515625" customWidth="1"/>
    <col min="5" max="5" width="7.42578125" customWidth="1"/>
    <col min="6" max="6" width="8.140625" customWidth="1"/>
    <col min="8" max="8" width="7.28515625" customWidth="1"/>
    <col min="9" max="9" width="7.7109375" customWidth="1"/>
    <col min="10" max="11" width="7.85546875" customWidth="1"/>
  </cols>
  <sheetData>
    <row r="1" spans="1:15" x14ac:dyDescent="0.25">
      <c r="A1" t="s">
        <v>174</v>
      </c>
    </row>
    <row r="2" spans="1:15" x14ac:dyDescent="0.25">
      <c r="A2" t="s">
        <v>73</v>
      </c>
    </row>
    <row r="3" spans="1:15" ht="12" customHeight="1" x14ac:dyDescent="0.25">
      <c r="A3" t="s">
        <v>0</v>
      </c>
    </row>
    <row r="4" spans="1:15" ht="66.75" customHeight="1" x14ac:dyDescent="0.25">
      <c r="A4" s="64" t="s">
        <v>6</v>
      </c>
      <c r="B4" s="62" t="s">
        <v>7</v>
      </c>
      <c r="C4" s="62" t="s">
        <v>17</v>
      </c>
      <c r="D4" s="59" t="s">
        <v>1</v>
      </c>
      <c r="E4" s="60"/>
      <c r="F4" s="61"/>
      <c r="G4" s="62" t="s">
        <v>5</v>
      </c>
      <c r="H4" s="59" t="s">
        <v>11</v>
      </c>
      <c r="I4" s="60"/>
      <c r="J4" s="60"/>
      <c r="K4" s="61"/>
      <c r="L4" s="59" t="s">
        <v>12</v>
      </c>
      <c r="M4" s="60"/>
      <c r="N4" s="60"/>
      <c r="O4" s="61"/>
    </row>
    <row r="5" spans="1:15" ht="10.5" customHeight="1" x14ac:dyDescent="0.25">
      <c r="A5" s="65"/>
      <c r="B5" s="63"/>
      <c r="C5" s="63"/>
      <c r="D5" s="1" t="s">
        <v>2</v>
      </c>
      <c r="E5" s="1" t="s">
        <v>3</v>
      </c>
      <c r="F5" s="1" t="s">
        <v>4</v>
      </c>
      <c r="G5" s="63"/>
      <c r="H5" s="1" t="s">
        <v>8</v>
      </c>
      <c r="I5" s="1" t="s">
        <v>9</v>
      </c>
      <c r="J5" s="1" t="s">
        <v>10</v>
      </c>
      <c r="K5" s="1" t="s">
        <v>74</v>
      </c>
      <c r="L5" s="1" t="s">
        <v>13</v>
      </c>
      <c r="M5" s="1" t="s">
        <v>14</v>
      </c>
      <c r="N5" s="1" t="s">
        <v>15</v>
      </c>
      <c r="O5" s="1" t="s">
        <v>16</v>
      </c>
    </row>
    <row r="6" spans="1:15" x14ac:dyDescent="0.25">
      <c r="A6" s="66" t="s">
        <v>48</v>
      </c>
      <c r="B6" s="67"/>
      <c r="C6" s="7">
        <f t="shared" ref="C6:O6" si="0">SUM(C8+C17+C24+C25+C26+C30+C31)</f>
        <v>810</v>
      </c>
      <c r="D6" s="7">
        <f t="shared" si="0"/>
        <v>23.190000000000005</v>
      </c>
      <c r="E6" s="7">
        <f t="shared" si="0"/>
        <v>26.33</v>
      </c>
      <c r="F6" s="7">
        <f t="shared" si="0"/>
        <v>98.39</v>
      </c>
      <c r="G6" s="7">
        <f t="shared" si="0"/>
        <v>723.58</v>
      </c>
      <c r="H6" s="7">
        <f t="shared" si="0"/>
        <v>0.3</v>
      </c>
      <c r="I6" s="7">
        <f t="shared" si="0"/>
        <v>9.5399999999999991</v>
      </c>
      <c r="J6" s="7">
        <f t="shared" si="0"/>
        <v>278.57</v>
      </c>
      <c r="K6" s="7">
        <f t="shared" si="0"/>
        <v>5.38</v>
      </c>
      <c r="L6" s="7">
        <f t="shared" si="0"/>
        <v>375.81</v>
      </c>
      <c r="M6" s="7">
        <f t="shared" si="0"/>
        <v>309.79999999999995</v>
      </c>
      <c r="N6" s="7">
        <f t="shared" si="0"/>
        <v>88.55</v>
      </c>
      <c r="O6" s="7">
        <f t="shared" si="0"/>
        <v>4.9700000000000006</v>
      </c>
    </row>
    <row r="7" spans="1:15" ht="15.75" customHeight="1" x14ac:dyDescent="0.25">
      <c r="A7" s="22"/>
      <c r="B7" s="8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ht="27" customHeight="1" x14ac:dyDescent="0.25">
      <c r="A8" s="56" t="s">
        <v>66</v>
      </c>
      <c r="B8" s="8" t="s">
        <v>75</v>
      </c>
      <c r="C8" s="6">
        <v>250</v>
      </c>
      <c r="D8" s="6">
        <v>6.45</v>
      </c>
      <c r="E8" s="6">
        <v>3.48</v>
      </c>
      <c r="F8" s="6">
        <v>23.13</v>
      </c>
      <c r="G8" s="6">
        <v>149.5</v>
      </c>
      <c r="H8" s="6">
        <v>0.11</v>
      </c>
      <c r="I8" s="6">
        <v>8.6</v>
      </c>
      <c r="J8" s="6">
        <v>122</v>
      </c>
      <c r="K8" s="6">
        <v>1.79</v>
      </c>
      <c r="L8" s="6">
        <v>17.25</v>
      </c>
      <c r="M8" s="6">
        <v>68.25</v>
      </c>
      <c r="N8" s="6">
        <v>26</v>
      </c>
      <c r="O8" s="6">
        <v>1.08</v>
      </c>
    </row>
    <row r="9" spans="1:15" ht="14.25" customHeight="1" x14ac:dyDescent="0.25">
      <c r="A9" s="57"/>
      <c r="B9" s="5" t="s">
        <v>44</v>
      </c>
      <c r="C9" s="4">
        <v>136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ht="13.5" customHeight="1" x14ac:dyDescent="0.25">
      <c r="A10" s="57"/>
      <c r="B10" s="4" t="s">
        <v>76</v>
      </c>
      <c r="C10" s="4">
        <v>12.5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ht="15" customHeight="1" x14ac:dyDescent="0.25">
      <c r="A11" s="57"/>
      <c r="B11" s="15" t="s">
        <v>77</v>
      </c>
      <c r="C11" s="9">
        <v>12.5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5" ht="11.25" customHeight="1" x14ac:dyDescent="0.25">
      <c r="A12" s="57"/>
      <c r="B12" s="15" t="s">
        <v>78</v>
      </c>
      <c r="C12" s="9">
        <v>2.5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5" ht="15.75" customHeight="1" x14ac:dyDescent="0.25">
      <c r="A13" s="57"/>
      <c r="B13" s="9" t="s">
        <v>79</v>
      </c>
      <c r="C13" s="9">
        <v>10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 ht="15" customHeight="1" x14ac:dyDescent="0.25">
      <c r="A14" s="57"/>
      <c r="B14" s="15" t="s">
        <v>80</v>
      </c>
      <c r="C14" s="9">
        <v>0.4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ht="14.25" customHeight="1" x14ac:dyDescent="0.25">
      <c r="A15" s="57"/>
      <c r="B15" s="9" t="s">
        <v>81</v>
      </c>
      <c r="C15" s="9">
        <v>175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 ht="12" customHeight="1" x14ac:dyDescent="0.25">
      <c r="A16" s="58"/>
      <c r="B16" s="15" t="s">
        <v>82</v>
      </c>
      <c r="C16" s="9">
        <v>30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 ht="24.75" customHeight="1" x14ac:dyDescent="0.25">
      <c r="A17" s="56" t="s">
        <v>83</v>
      </c>
      <c r="B17" s="8" t="s">
        <v>84</v>
      </c>
      <c r="C17" s="6">
        <v>250</v>
      </c>
      <c r="D17" s="6">
        <v>6.6</v>
      </c>
      <c r="E17" s="6">
        <v>8.1</v>
      </c>
      <c r="F17" s="6">
        <v>35.700000000000003</v>
      </c>
      <c r="G17" s="6">
        <v>242.1</v>
      </c>
      <c r="H17" s="6">
        <v>0.06</v>
      </c>
      <c r="I17" s="6">
        <v>0.77</v>
      </c>
      <c r="J17" s="6">
        <v>39.1</v>
      </c>
      <c r="K17" s="6">
        <v>1.97</v>
      </c>
      <c r="L17" s="6">
        <v>163</v>
      </c>
      <c r="M17" s="6">
        <v>167</v>
      </c>
      <c r="N17" s="6">
        <v>35</v>
      </c>
      <c r="O17" s="6">
        <v>0.5</v>
      </c>
    </row>
    <row r="18" spans="1:15" ht="13.5" customHeight="1" x14ac:dyDescent="0.25">
      <c r="A18" s="57"/>
      <c r="B18" s="5" t="s">
        <v>85</v>
      </c>
      <c r="C18" s="4">
        <v>38.5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5" ht="9" customHeight="1" x14ac:dyDescent="0.25">
      <c r="A19" s="57"/>
      <c r="B19" s="5" t="s">
        <v>86</v>
      </c>
      <c r="C19" s="4">
        <v>147.5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 ht="12.75" customHeight="1" x14ac:dyDescent="0.25">
      <c r="A20" s="57"/>
      <c r="B20" s="5" t="s">
        <v>42</v>
      </c>
      <c r="C20" s="4">
        <v>3.8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ht="12.75" customHeight="1" x14ac:dyDescent="0.25">
      <c r="A21" s="57"/>
      <c r="B21" s="5" t="s">
        <v>55</v>
      </c>
      <c r="C21" s="4">
        <v>5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5" ht="9.75" customHeight="1" x14ac:dyDescent="0.25">
      <c r="A22" s="57"/>
      <c r="B22" s="5" t="s">
        <v>57</v>
      </c>
      <c r="C22" s="4">
        <v>1.3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5" ht="15.75" customHeight="1" x14ac:dyDescent="0.25">
      <c r="A23" s="58"/>
      <c r="B23" s="5" t="s">
        <v>43</v>
      </c>
      <c r="C23" s="4">
        <v>72.5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 ht="16.5" customHeight="1" x14ac:dyDescent="0.25">
      <c r="A24" s="31" t="s">
        <v>87</v>
      </c>
      <c r="B24" s="6" t="s">
        <v>67</v>
      </c>
      <c r="C24" s="6">
        <v>20</v>
      </c>
      <c r="D24" s="6">
        <v>4.66</v>
      </c>
      <c r="E24" s="6">
        <v>5.85</v>
      </c>
      <c r="F24" s="6">
        <v>0</v>
      </c>
      <c r="G24" s="6">
        <v>71.42</v>
      </c>
      <c r="H24" s="6">
        <v>0.01</v>
      </c>
      <c r="I24" s="6">
        <v>0.13</v>
      </c>
      <c r="J24" s="6">
        <v>51.87</v>
      </c>
      <c r="K24" s="6">
        <v>0.05</v>
      </c>
      <c r="L24" s="6">
        <v>175.56</v>
      </c>
      <c r="M24" s="6">
        <v>0.05</v>
      </c>
      <c r="N24" s="6">
        <v>6.65</v>
      </c>
      <c r="O24" s="6">
        <v>0.27</v>
      </c>
    </row>
    <row r="25" spans="1:15" x14ac:dyDescent="0.25">
      <c r="A25" s="6" t="s">
        <v>88</v>
      </c>
      <c r="B25" s="6" t="s">
        <v>55</v>
      </c>
      <c r="C25" s="6">
        <v>10</v>
      </c>
      <c r="D25" s="6">
        <v>0.1</v>
      </c>
      <c r="E25" s="6">
        <v>8.1999999999999993</v>
      </c>
      <c r="F25" s="6">
        <v>0.1</v>
      </c>
      <c r="G25" s="6">
        <v>74.8</v>
      </c>
      <c r="H25" s="6">
        <v>0</v>
      </c>
      <c r="I25" s="6">
        <v>0</v>
      </c>
      <c r="J25" s="6">
        <v>65.3</v>
      </c>
      <c r="K25" s="6">
        <v>0.02</v>
      </c>
      <c r="L25" s="6">
        <v>1</v>
      </c>
      <c r="M25" s="6">
        <v>2</v>
      </c>
      <c r="N25" s="6">
        <v>0</v>
      </c>
      <c r="O25" s="6">
        <v>0</v>
      </c>
    </row>
    <row r="26" spans="1:15" ht="12.75" customHeight="1" x14ac:dyDescent="0.25">
      <c r="B26" s="6" t="s">
        <v>90</v>
      </c>
      <c r="C26" s="6">
        <v>200</v>
      </c>
      <c r="D26" s="6">
        <v>0.2</v>
      </c>
      <c r="E26" s="6">
        <v>0</v>
      </c>
      <c r="F26" s="6">
        <v>6.5</v>
      </c>
      <c r="G26" s="6">
        <v>26.8</v>
      </c>
      <c r="H26" s="6">
        <v>0</v>
      </c>
      <c r="I26" s="6">
        <v>0.04</v>
      </c>
      <c r="J26" s="6">
        <v>0.3</v>
      </c>
      <c r="K26" s="6">
        <v>0.09</v>
      </c>
      <c r="L26" s="6">
        <v>4.5</v>
      </c>
      <c r="M26" s="6">
        <v>7.2</v>
      </c>
      <c r="N26" s="6">
        <v>3.8</v>
      </c>
      <c r="O26" s="6">
        <v>0.7</v>
      </c>
    </row>
    <row r="27" spans="1:15" ht="12.75" customHeight="1" x14ac:dyDescent="0.25">
      <c r="A27" s="55" t="s">
        <v>89</v>
      </c>
      <c r="B27" s="24" t="s">
        <v>91</v>
      </c>
      <c r="C27" s="24">
        <v>1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ht="12.75" customHeight="1" x14ac:dyDescent="0.25">
      <c r="A28" s="55"/>
      <c r="B28" s="24" t="s">
        <v>42</v>
      </c>
      <c r="C28" s="24">
        <v>7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ht="15.75" customHeight="1" x14ac:dyDescent="0.25">
      <c r="A29" s="55"/>
      <c r="B29" s="24" t="s">
        <v>43</v>
      </c>
      <c r="C29" s="24">
        <v>200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ht="15.75" customHeight="1" x14ac:dyDescent="0.25">
      <c r="A30" s="6" t="s">
        <v>23</v>
      </c>
      <c r="B30" s="6" t="s">
        <v>19</v>
      </c>
      <c r="C30" s="6">
        <v>50</v>
      </c>
      <c r="D30" s="6">
        <v>1.58</v>
      </c>
      <c r="E30" s="6">
        <v>0.2</v>
      </c>
      <c r="F30" s="6">
        <v>9.66</v>
      </c>
      <c r="G30" s="6">
        <v>46.76</v>
      </c>
      <c r="H30" s="6">
        <v>0.02</v>
      </c>
      <c r="I30" s="6">
        <v>0</v>
      </c>
      <c r="J30" s="6">
        <v>0</v>
      </c>
      <c r="K30" s="6">
        <v>0.26</v>
      </c>
      <c r="L30" s="6">
        <v>4.5999999999999996</v>
      </c>
      <c r="M30" s="6">
        <v>17.399999999999999</v>
      </c>
      <c r="N30" s="6">
        <v>6.6</v>
      </c>
      <c r="O30" s="6">
        <v>0.22</v>
      </c>
    </row>
    <row r="31" spans="1:15" ht="15.75" customHeight="1" x14ac:dyDescent="0.25">
      <c r="A31" s="6" t="s">
        <v>24</v>
      </c>
      <c r="B31" s="6" t="s">
        <v>25</v>
      </c>
      <c r="C31" s="6">
        <v>30</v>
      </c>
      <c r="D31" s="6">
        <v>3.6</v>
      </c>
      <c r="E31" s="6">
        <v>0.5</v>
      </c>
      <c r="F31" s="6">
        <v>23.3</v>
      </c>
      <c r="G31" s="6">
        <v>112.2</v>
      </c>
      <c r="H31" s="6">
        <v>0.1</v>
      </c>
      <c r="I31" s="6">
        <v>0</v>
      </c>
      <c r="J31" s="6">
        <v>0</v>
      </c>
      <c r="K31" s="6">
        <v>1.2</v>
      </c>
      <c r="L31" s="6">
        <v>9.9</v>
      </c>
      <c r="M31" s="6">
        <v>47.9</v>
      </c>
      <c r="N31" s="6">
        <v>10.5</v>
      </c>
      <c r="O31" s="6">
        <v>2.2000000000000002</v>
      </c>
    </row>
    <row r="32" spans="1:15" ht="119.25" customHeight="1" x14ac:dyDescent="0.25">
      <c r="A32" s="11"/>
      <c r="B32" s="12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x14ac:dyDescent="0.25">
      <c r="A33" s="56"/>
      <c r="B33" s="8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 x14ac:dyDescent="0.25">
      <c r="A34" s="58"/>
      <c r="B34" s="5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x14ac:dyDescent="0.25">
      <c r="A35" s="56"/>
      <c r="B35" s="8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 x14ac:dyDescent="0.25">
      <c r="A36" s="57"/>
      <c r="B36" s="5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 x14ac:dyDescent="0.25">
      <c r="A37" s="58"/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 x14ac:dyDescent="0.25">
      <c r="A38" s="56"/>
      <c r="B38" s="8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5" x14ac:dyDescent="0.25">
      <c r="A39" s="57"/>
      <c r="B39" s="5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x14ac:dyDescent="0.25">
      <c r="A40" s="57"/>
      <c r="B40" s="5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1:15" x14ac:dyDescent="0.25">
      <c r="A41" s="57"/>
      <c r="B41" s="5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1:15" x14ac:dyDescent="0.25">
      <c r="A42" s="58"/>
      <c r="B42" s="5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1:15" x14ac:dyDescent="0.25">
      <c r="A43" s="6"/>
      <c r="B43" s="8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5" x14ac:dyDescent="0.25">
      <c r="A44" s="13"/>
      <c r="B44" s="14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 x14ac:dyDescent="0.25">
      <c r="A45" s="56"/>
      <c r="B45" s="8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5" x14ac:dyDescent="0.25">
      <c r="A46" s="57"/>
      <c r="B46" s="5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 spans="1:15" x14ac:dyDescent="0.25">
      <c r="A47" s="57"/>
      <c r="B47" s="5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1:15" x14ac:dyDescent="0.25">
      <c r="A48" s="58"/>
      <c r="B48" s="5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5" x14ac:dyDescent="0.25">
      <c r="A49" s="5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25">
      <c r="A50" s="57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</row>
    <row r="51" spans="1:15" x14ac:dyDescent="0.25">
      <c r="A51" s="57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</row>
    <row r="52" spans="1:15" x14ac:dyDescent="0.25">
      <c r="A52" s="57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</row>
    <row r="53" spans="1:15" x14ac:dyDescent="0.25">
      <c r="A53" s="57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</row>
    <row r="54" spans="1:15" x14ac:dyDescent="0.25">
      <c r="A54" s="58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</row>
    <row r="55" spans="1:15" x14ac:dyDescent="0.25">
      <c r="A55" s="5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x14ac:dyDescent="0.25">
      <c r="A56" s="57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</row>
    <row r="57" spans="1:15" x14ac:dyDescent="0.25">
      <c r="A57" s="57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</row>
    <row r="58" spans="1:15" x14ac:dyDescent="0.25">
      <c r="A58" s="57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</row>
    <row r="59" spans="1:15" x14ac:dyDescent="0.25">
      <c r="A59" s="58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</row>
    <row r="60" spans="1:15" x14ac:dyDescent="0.25">
      <c r="A60" s="5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1:15" x14ac:dyDescent="0.25">
      <c r="A61" s="57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</row>
    <row r="62" spans="1:15" x14ac:dyDescent="0.25">
      <c r="A62" s="57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</row>
    <row r="63" spans="1:15" x14ac:dyDescent="0.25">
      <c r="A63" s="57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</row>
    <row r="64" spans="1:15" x14ac:dyDescent="0.25">
      <c r="A64" s="57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</row>
    <row r="65" spans="1:15" x14ac:dyDescent="0.25">
      <c r="A65" s="57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</row>
    <row r="66" spans="1:15" x14ac:dyDescent="0.25">
      <c r="A66" s="57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</row>
    <row r="67" spans="1:15" x14ac:dyDescent="0.25">
      <c r="A67" s="57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</row>
    <row r="68" spans="1:15" x14ac:dyDescent="0.25">
      <c r="A68" s="5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</row>
    <row r="69" spans="1:15" x14ac:dyDescent="0.25">
      <c r="A69" s="56"/>
      <c r="B69" s="8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1:15" x14ac:dyDescent="0.25">
      <c r="A70" s="57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</row>
    <row r="71" spans="1:15" x14ac:dyDescent="0.25">
      <c r="A71" s="58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</row>
    <row r="72" spans="1:15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1:15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</sheetData>
  <customSheetViews>
    <customSheetView guid="{4B3D35F3-748A-4C58-A734-69FA80A88FED}" showPageBreaks="1">
      <selection activeCell="I22" sqref="I22"/>
      <pageMargins left="0.25" right="0.25" top="0.75" bottom="0.75" header="0.3" footer="0.3"/>
      <pageSetup paperSize="9" orientation="landscape" r:id="rId1"/>
    </customSheetView>
  </customSheetViews>
  <mergeCells count="19">
    <mergeCell ref="A60:A68"/>
    <mergeCell ref="A69:A71"/>
    <mergeCell ref="A33:A34"/>
    <mergeCell ref="A35:A37"/>
    <mergeCell ref="A38:A42"/>
    <mergeCell ref="A45:A48"/>
    <mergeCell ref="A49:A54"/>
    <mergeCell ref="A55:A59"/>
    <mergeCell ref="A27:A29"/>
    <mergeCell ref="A8:A16"/>
    <mergeCell ref="A17:A23"/>
    <mergeCell ref="L4:O4"/>
    <mergeCell ref="C4:C5"/>
    <mergeCell ref="B4:B5"/>
    <mergeCell ref="A4:A5"/>
    <mergeCell ref="A6:B6"/>
    <mergeCell ref="D4:F4"/>
    <mergeCell ref="G4:G5"/>
    <mergeCell ref="H4:K4"/>
  </mergeCells>
  <phoneticPr fontId="4" type="noConversion"/>
  <pageMargins left="0.25" right="0.25" top="0.75" bottom="0.75" header="0.3" footer="0.3"/>
  <pageSetup paperSize="9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topLeftCell="A16" workbookViewId="0">
      <selection activeCell="H20" sqref="H20"/>
    </sheetView>
  </sheetViews>
  <sheetFormatPr defaultRowHeight="15" x14ac:dyDescent="0.25"/>
  <cols>
    <col min="1" max="1" width="11.140625" customWidth="1"/>
    <col min="2" max="2" width="27.28515625" customWidth="1"/>
    <col min="4" max="4" width="7.140625" customWidth="1"/>
    <col min="5" max="5" width="7.28515625" customWidth="1"/>
    <col min="6" max="6" width="7.140625" customWidth="1"/>
    <col min="8" max="9" width="7.42578125" customWidth="1"/>
    <col min="10" max="10" width="7.28515625" customWidth="1"/>
    <col min="11" max="11" width="6.85546875" customWidth="1"/>
    <col min="12" max="13" width="6.7109375" customWidth="1"/>
    <col min="14" max="14" width="6.85546875" customWidth="1"/>
    <col min="15" max="15" width="7.140625" customWidth="1"/>
  </cols>
  <sheetData>
    <row r="1" spans="1:15" x14ac:dyDescent="0.25">
      <c r="A1" t="s">
        <v>174</v>
      </c>
    </row>
    <row r="2" spans="1:15" x14ac:dyDescent="0.25">
      <c r="A2" t="s">
        <v>29</v>
      </c>
    </row>
    <row r="3" spans="1:15" x14ac:dyDescent="0.25">
      <c r="A3" t="s">
        <v>27</v>
      </c>
    </row>
    <row r="4" spans="1:15" x14ac:dyDescent="0.25">
      <c r="A4" s="64" t="s">
        <v>6</v>
      </c>
      <c r="B4" s="62" t="s">
        <v>7</v>
      </c>
      <c r="C4" s="62" t="s">
        <v>17</v>
      </c>
      <c r="D4" s="59" t="s">
        <v>1</v>
      </c>
      <c r="E4" s="60"/>
      <c r="F4" s="61"/>
      <c r="G4" s="62" t="s">
        <v>5</v>
      </c>
      <c r="H4" s="59" t="s">
        <v>11</v>
      </c>
      <c r="I4" s="60"/>
      <c r="J4" s="60"/>
      <c r="K4" s="61"/>
      <c r="L4" s="59" t="s">
        <v>12</v>
      </c>
      <c r="M4" s="60"/>
      <c r="N4" s="60"/>
      <c r="O4" s="61"/>
    </row>
    <row r="5" spans="1:15" ht="43.5" customHeight="1" x14ac:dyDescent="0.25">
      <c r="A5" s="65"/>
      <c r="B5" s="63"/>
      <c r="C5" s="63"/>
      <c r="D5" s="1" t="s">
        <v>2</v>
      </c>
      <c r="E5" s="1" t="s">
        <v>3</v>
      </c>
      <c r="F5" s="1" t="s">
        <v>4</v>
      </c>
      <c r="G5" s="63"/>
      <c r="H5" s="1" t="s">
        <v>8</v>
      </c>
      <c r="I5" s="1" t="s">
        <v>9</v>
      </c>
      <c r="J5" s="1" t="s">
        <v>10</v>
      </c>
      <c r="K5" s="1" t="s">
        <v>94</v>
      </c>
      <c r="L5" s="1" t="s">
        <v>13</v>
      </c>
      <c r="M5" s="1" t="s">
        <v>14</v>
      </c>
      <c r="N5" s="1" t="s">
        <v>15</v>
      </c>
      <c r="O5" s="1" t="s">
        <v>16</v>
      </c>
    </row>
    <row r="6" spans="1:15" x14ac:dyDescent="0.25">
      <c r="A6" s="69" t="s">
        <v>48</v>
      </c>
      <c r="B6" s="70"/>
      <c r="C6" s="6"/>
      <c r="D6" s="6">
        <f>SUM(D8+D10+D19+D24+D33+D37+D38)</f>
        <v>27.03</v>
      </c>
      <c r="E6" s="6">
        <f>SUM(E8+E10+E19+E24+E37+E33+E38)</f>
        <v>17.579999999999998</v>
      </c>
      <c r="F6" s="6">
        <f t="shared" ref="F6:N6" si="0">SUM(F8+F10+F19+F24+F33+F37+F38)</f>
        <v>109.08999999999999</v>
      </c>
      <c r="G6" s="6">
        <f t="shared" si="0"/>
        <v>701.66000000000008</v>
      </c>
      <c r="H6" s="6">
        <f t="shared" si="0"/>
        <v>0.46000000000000008</v>
      </c>
      <c r="I6" s="6">
        <f t="shared" si="0"/>
        <v>24.88</v>
      </c>
      <c r="J6" s="6">
        <f t="shared" si="0"/>
        <v>401.5</v>
      </c>
      <c r="K6" s="6">
        <f t="shared" si="0"/>
        <v>8.7199999999999989</v>
      </c>
      <c r="L6" s="6">
        <f t="shared" si="0"/>
        <v>166.23000000000002</v>
      </c>
      <c r="M6" s="6">
        <f t="shared" si="0"/>
        <v>409.84999999999997</v>
      </c>
      <c r="N6" s="6">
        <f t="shared" si="0"/>
        <v>126.6</v>
      </c>
      <c r="O6" s="6">
        <f>SUM(O8+O11+O10+O19+O24+O33+O37+O38)</f>
        <v>6.1099999999999994</v>
      </c>
    </row>
    <row r="7" spans="1:15" x14ac:dyDescent="0.25">
      <c r="A7" s="69" t="s">
        <v>18</v>
      </c>
      <c r="B7" s="70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25">
      <c r="A8" s="56" t="s">
        <v>163</v>
      </c>
      <c r="B8" s="8" t="s">
        <v>164</v>
      </c>
      <c r="C8" s="6">
        <v>40</v>
      </c>
      <c r="D8" s="6">
        <v>1.2</v>
      </c>
      <c r="E8" s="6">
        <v>0.1</v>
      </c>
      <c r="F8" s="6">
        <v>2.4</v>
      </c>
      <c r="G8" s="6">
        <v>14.8</v>
      </c>
      <c r="H8" s="6">
        <v>0.01</v>
      </c>
      <c r="I8" s="6">
        <v>0.77</v>
      </c>
      <c r="J8" s="6">
        <v>0.5</v>
      </c>
      <c r="K8" s="6">
        <v>0.28000000000000003</v>
      </c>
      <c r="L8" s="6">
        <v>1.48</v>
      </c>
      <c r="M8" s="6">
        <v>14.3</v>
      </c>
      <c r="N8" s="6">
        <v>4.5</v>
      </c>
      <c r="O8" s="6">
        <v>0.13</v>
      </c>
    </row>
    <row r="9" spans="1:15" x14ac:dyDescent="0.25">
      <c r="A9" s="57"/>
      <c r="B9" s="5" t="s">
        <v>165</v>
      </c>
      <c r="C9" s="4">
        <v>62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ht="30" x14ac:dyDescent="0.25">
      <c r="A10" s="56" t="s">
        <v>66</v>
      </c>
      <c r="B10" s="8" t="s">
        <v>75</v>
      </c>
      <c r="C10" s="6">
        <v>250</v>
      </c>
      <c r="D10" s="6">
        <v>6.45</v>
      </c>
      <c r="E10" s="6">
        <v>3.48</v>
      </c>
      <c r="F10" s="6">
        <v>23.13</v>
      </c>
      <c r="G10" s="6">
        <v>149.5</v>
      </c>
      <c r="H10" s="6">
        <v>0.11</v>
      </c>
      <c r="I10" s="6">
        <v>8.6</v>
      </c>
      <c r="J10" s="6">
        <v>122</v>
      </c>
      <c r="K10" s="6">
        <v>1.79</v>
      </c>
      <c r="L10" s="6">
        <v>17.25</v>
      </c>
      <c r="M10" s="6">
        <v>68.25</v>
      </c>
      <c r="N10" s="6">
        <v>26</v>
      </c>
      <c r="O10" s="6">
        <v>1.08</v>
      </c>
    </row>
    <row r="11" spans="1:15" x14ac:dyDescent="0.25">
      <c r="A11" s="57"/>
      <c r="B11" s="5" t="s">
        <v>44</v>
      </c>
      <c r="C11" s="4">
        <v>108.8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x14ac:dyDescent="0.25">
      <c r="A12" s="57"/>
      <c r="B12" s="4" t="s">
        <v>76</v>
      </c>
      <c r="C12" s="4">
        <v>10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x14ac:dyDescent="0.25">
      <c r="A13" s="57"/>
      <c r="B13" s="15" t="s">
        <v>77</v>
      </c>
      <c r="C13" s="9">
        <v>10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 x14ac:dyDescent="0.25">
      <c r="A14" s="57"/>
      <c r="B14" s="15" t="s">
        <v>78</v>
      </c>
      <c r="C14" s="9">
        <v>2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x14ac:dyDescent="0.25">
      <c r="A15" s="57"/>
      <c r="B15" s="9" t="s">
        <v>79</v>
      </c>
      <c r="C15" s="9">
        <v>8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 x14ac:dyDescent="0.25">
      <c r="A16" s="57"/>
      <c r="B16" s="15" t="s">
        <v>80</v>
      </c>
      <c r="C16" s="9">
        <v>0.3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 x14ac:dyDescent="0.25">
      <c r="A17" s="57"/>
      <c r="B17" s="9" t="s">
        <v>81</v>
      </c>
      <c r="C17" s="9">
        <v>140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 x14ac:dyDescent="0.25">
      <c r="A18" s="58"/>
      <c r="B18" s="15" t="s">
        <v>82</v>
      </c>
      <c r="C18" s="9">
        <v>20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1:15" ht="18" customHeight="1" x14ac:dyDescent="0.25">
      <c r="A19" s="56" t="s">
        <v>166</v>
      </c>
      <c r="B19" s="8" t="s">
        <v>167</v>
      </c>
      <c r="C19" s="6">
        <v>200</v>
      </c>
      <c r="D19" s="6">
        <v>4.0999999999999996</v>
      </c>
      <c r="E19" s="6">
        <v>8.1</v>
      </c>
      <c r="F19" s="6">
        <v>26.4</v>
      </c>
      <c r="G19" s="6">
        <v>194.4</v>
      </c>
      <c r="H19" s="6">
        <v>0.16</v>
      </c>
      <c r="I19" s="6">
        <v>13.6</v>
      </c>
      <c r="J19" s="6">
        <v>42.8</v>
      </c>
      <c r="K19" s="6">
        <v>2.63</v>
      </c>
      <c r="L19" s="6">
        <v>52</v>
      </c>
      <c r="M19" s="6">
        <v>112</v>
      </c>
      <c r="N19" s="6">
        <v>38</v>
      </c>
      <c r="O19" s="6">
        <v>1.4</v>
      </c>
    </row>
    <row r="20" spans="1:15" ht="18" customHeight="1" x14ac:dyDescent="0.25">
      <c r="A20" s="57"/>
      <c r="B20" s="23" t="s">
        <v>44</v>
      </c>
      <c r="C20" s="24">
        <v>228.5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x14ac:dyDescent="0.25">
      <c r="A21" s="57"/>
      <c r="B21" s="5" t="s">
        <v>45</v>
      </c>
      <c r="C21" s="4">
        <v>32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5" x14ac:dyDescent="0.25">
      <c r="A22" s="57"/>
      <c r="B22" s="5" t="s">
        <v>168</v>
      </c>
      <c r="C22" s="4">
        <v>9.1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5" x14ac:dyDescent="0.25">
      <c r="A23" s="57"/>
      <c r="B23" s="5" t="s">
        <v>80</v>
      </c>
      <c r="C23" s="4">
        <v>0.7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 ht="30" x14ac:dyDescent="0.25">
      <c r="A24" s="56" t="s">
        <v>169</v>
      </c>
      <c r="B24" s="8" t="s">
        <v>170</v>
      </c>
      <c r="C24" s="6">
        <v>70</v>
      </c>
      <c r="D24" s="6">
        <v>9.6</v>
      </c>
      <c r="E24" s="6">
        <v>5.2</v>
      </c>
      <c r="F24" s="6">
        <v>4.4000000000000004</v>
      </c>
      <c r="G24" s="6">
        <v>103</v>
      </c>
      <c r="H24" s="6">
        <v>0.06</v>
      </c>
      <c r="I24" s="6">
        <v>1.91</v>
      </c>
      <c r="J24" s="6">
        <v>221.2</v>
      </c>
      <c r="K24" s="6">
        <v>2.5099999999999998</v>
      </c>
      <c r="L24" s="6">
        <v>31</v>
      </c>
      <c r="M24" s="6">
        <v>146</v>
      </c>
      <c r="N24" s="6">
        <v>39</v>
      </c>
      <c r="O24" s="6">
        <v>0.7</v>
      </c>
    </row>
    <row r="25" spans="1:15" x14ac:dyDescent="0.25">
      <c r="A25" s="57"/>
      <c r="B25" s="23" t="s">
        <v>171</v>
      </c>
      <c r="C25" s="24">
        <v>68.8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x14ac:dyDescent="0.25">
      <c r="A26" s="57"/>
      <c r="B26" s="23" t="s">
        <v>42</v>
      </c>
      <c r="C26" s="24">
        <v>1.8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x14ac:dyDescent="0.25">
      <c r="A27" s="57"/>
      <c r="B27" s="23" t="s">
        <v>160</v>
      </c>
      <c r="C27" s="24">
        <v>6.3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x14ac:dyDescent="0.25">
      <c r="A28" s="57"/>
      <c r="B28" s="23" t="s">
        <v>76</v>
      </c>
      <c r="C28" s="24">
        <v>12.2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x14ac:dyDescent="0.25">
      <c r="A29" s="57"/>
      <c r="B29" s="23" t="s">
        <v>77</v>
      </c>
      <c r="C29" s="24">
        <v>21.9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x14ac:dyDescent="0.25">
      <c r="A30" s="57"/>
      <c r="B30" s="23" t="s">
        <v>78</v>
      </c>
      <c r="C30" s="24">
        <v>5.3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x14ac:dyDescent="0.25">
      <c r="A31" s="57"/>
      <c r="B31" s="23" t="s">
        <v>80</v>
      </c>
      <c r="C31" s="24">
        <v>0.2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 x14ac:dyDescent="0.25">
      <c r="A32" s="57"/>
      <c r="B32" s="5" t="s">
        <v>43</v>
      </c>
      <c r="C32" s="4">
        <v>17.5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1:15" x14ac:dyDescent="0.25">
      <c r="A33" s="6" t="s">
        <v>61</v>
      </c>
      <c r="B33" s="6" t="s">
        <v>62</v>
      </c>
      <c r="C33" s="6">
        <v>200</v>
      </c>
      <c r="D33" s="6">
        <v>0.5</v>
      </c>
      <c r="E33" s="6">
        <v>0</v>
      </c>
      <c r="F33" s="6">
        <v>19.8</v>
      </c>
      <c r="G33" s="6">
        <v>81</v>
      </c>
      <c r="H33" s="6">
        <v>0</v>
      </c>
      <c r="I33" s="6">
        <v>0</v>
      </c>
      <c r="J33" s="6">
        <v>15</v>
      </c>
      <c r="K33" s="6">
        <v>0.05</v>
      </c>
      <c r="L33" s="6">
        <v>50</v>
      </c>
      <c r="M33" s="6">
        <v>4</v>
      </c>
      <c r="N33" s="6">
        <v>2</v>
      </c>
      <c r="O33" s="6">
        <v>0.1</v>
      </c>
    </row>
    <row r="34" spans="1:15" x14ac:dyDescent="0.25">
      <c r="A34" s="6"/>
      <c r="B34" s="24" t="s">
        <v>63</v>
      </c>
      <c r="C34" s="24">
        <v>26.8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 x14ac:dyDescent="0.25">
      <c r="A35" s="6"/>
      <c r="B35" s="24" t="s">
        <v>42</v>
      </c>
      <c r="C35" s="24">
        <v>7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 x14ac:dyDescent="0.25">
      <c r="A36" s="6"/>
      <c r="B36" s="24" t="s">
        <v>43</v>
      </c>
      <c r="C36" s="24">
        <v>190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 x14ac:dyDescent="0.25">
      <c r="A37" s="6" t="s">
        <v>23</v>
      </c>
      <c r="B37" s="6" t="s">
        <v>19</v>
      </c>
      <c r="C37" s="6">
        <v>50</v>
      </c>
      <c r="D37" s="6">
        <v>1.58</v>
      </c>
      <c r="E37" s="6">
        <v>0.2</v>
      </c>
      <c r="F37" s="6">
        <v>9.66</v>
      </c>
      <c r="G37" s="6">
        <v>46.76</v>
      </c>
      <c r="H37" s="6">
        <v>0.02</v>
      </c>
      <c r="I37" s="6">
        <v>0</v>
      </c>
      <c r="J37" s="6">
        <v>0</v>
      </c>
      <c r="K37" s="6">
        <v>0.26</v>
      </c>
      <c r="L37" s="6">
        <v>4.5999999999999996</v>
      </c>
      <c r="M37" s="6">
        <v>17.399999999999999</v>
      </c>
      <c r="N37" s="6">
        <v>6.6</v>
      </c>
      <c r="O37" s="6">
        <v>0.5</v>
      </c>
    </row>
    <row r="38" spans="1:15" x14ac:dyDescent="0.25">
      <c r="A38" s="6" t="s">
        <v>24</v>
      </c>
      <c r="B38" s="6" t="s">
        <v>109</v>
      </c>
      <c r="C38" s="6">
        <v>30</v>
      </c>
      <c r="D38" s="6">
        <v>3.6</v>
      </c>
      <c r="E38" s="6">
        <v>0.5</v>
      </c>
      <c r="F38" s="6">
        <v>23.3</v>
      </c>
      <c r="G38" s="6">
        <v>112.2</v>
      </c>
      <c r="H38" s="6">
        <v>0.1</v>
      </c>
      <c r="I38" s="6">
        <v>0</v>
      </c>
      <c r="J38" s="6">
        <v>0</v>
      </c>
      <c r="K38" s="6">
        <v>1.2</v>
      </c>
      <c r="L38" s="6">
        <v>9.9</v>
      </c>
      <c r="M38" s="6">
        <v>47.9</v>
      </c>
      <c r="N38" s="6">
        <v>10.5</v>
      </c>
      <c r="O38" s="6">
        <v>2.2000000000000002</v>
      </c>
    </row>
    <row r="48" spans="1:15" ht="105" customHeight="1" x14ac:dyDescent="0.25"/>
    <row r="49" spans="1:15" x14ac:dyDescent="0.25">
      <c r="A49" s="64"/>
      <c r="B49" s="62"/>
      <c r="C49" s="62"/>
      <c r="D49" s="59"/>
      <c r="E49" s="60"/>
      <c r="F49" s="61"/>
      <c r="G49" s="62"/>
      <c r="H49" s="59"/>
      <c r="I49" s="60"/>
      <c r="J49" s="60"/>
      <c r="K49" s="61"/>
      <c r="L49" s="59"/>
      <c r="M49" s="60"/>
      <c r="N49" s="60"/>
      <c r="O49" s="61"/>
    </row>
    <row r="50" spans="1:15" x14ac:dyDescent="0.25">
      <c r="A50" s="65"/>
      <c r="B50" s="63"/>
      <c r="C50" s="63"/>
      <c r="D50" s="1"/>
      <c r="E50" s="1"/>
      <c r="F50" s="1"/>
      <c r="G50" s="63"/>
      <c r="H50" s="1"/>
      <c r="I50" s="1"/>
      <c r="J50" s="1"/>
      <c r="K50" s="1"/>
      <c r="L50" s="1"/>
      <c r="M50" s="1"/>
      <c r="N50" s="1"/>
      <c r="O50" s="1"/>
    </row>
    <row r="51" spans="1:15" x14ac:dyDescent="0.25">
      <c r="A51" s="69"/>
      <c r="B51" s="70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x14ac:dyDescent="0.25">
      <c r="A52" s="66"/>
      <c r="B52" s="6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1:15" x14ac:dyDescent="0.25">
      <c r="A53" s="56"/>
      <c r="B53" s="8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x14ac:dyDescent="0.25">
      <c r="A54" s="57"/>
      <c r="B54" s="5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5" x14ac:dyDescent="0.25">
      <c r="A55" s="57"/>
      <c r="B55" s="5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1:15" x14ac:dyDescent="0.25">
      <c r="A56" s="57"/>
      <c r="B56" s="5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 x14ac:dyDescent="0.25">
      <c r="A57" s="58"/>
      <c r="B57" s="5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 x14ac:dyDescent="0.25">
      <c r="A58" s="56"/>
      <c r="B58" s="8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1:15" x14ac:dyDescent="0.25">
      <c r="A59" s="57"/>
      <c r="B59" s="5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 x14ac:dyDescent="0.25">
      <c r="A60" s="57"/>
      <c r="B60" s="5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 x14ac:dyDescent="0.25">
      <c r="A61" s="58"/>
      <c r="B61" s="5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 x14ac:dyDescent="0.25">
      <c r="A62" s="6"/>
      <c r="B62" s="8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 x14ac:dyDescent="0.25">
      <c r="A63" s="69"/>
      <c r="B63" s="70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 x14ac:dyDescent="0.25">
      <c r="A64" s="56"/>
      <c r="B64" s="8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1:15" x14ac:dyDescent="0.25">
      <c r="A65" s="57"/>
      <c r="B65" s="5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spans="1:15" x14ac:dyDescent="0.25">
      <c r="A66" s="57"/>
      <c r="B66" s="5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 x14ac:dyDescent="0.25">
      <c r="A67" s="58"/>
      <c r="B67" s="5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 spans="1:15" x14ac:dyDescent="0.25">
      <c r="A68" s="75"/>
      <c r="B68" s="8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1:15" x14ac:dyDescent="0.25">
      <c r="A69" s="76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</row>
    <row r="70" spans="1:15" x14ac:dyDescent="0.25">
      <c r="A70" s="76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</row>
    <row r="71" spans="1:15" x14ac:dyDescent="0.25">
      <c r="A71" s="76"/>
      <c r="B71" s="9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</row>
    <row r="72" spans="1:15" x14ac:dyDescent="0.25">
      <c r="A72" s="76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1:15" x14ac:dyDescent="0.25">
      <c r="A73" s="76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x14ac:dyDescent="0.25">
      <c r="A74" s="76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</row>
    <row r="75" spans="1:15" x14ac:dyDescent="0.25">
      <c r="A75" s="5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1:15" x14ac:dyDescent="0.25">
      <c r="A76" s="57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</row>
    <row r="77" spans="1:15" x14ac:dyDescent="0.25">
      <c r="A77" s="57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</row>
    <row r="78" spans="1:15" x14ac:dyDescent="0.25">
      <c r="A78" s="57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</row>
    <row r="79" spans="1:15" x14ac:dyDescent="0.25">
      <c r="A79" s="57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</row>
    <row r="80" spans="1:15" x14ac:dyDescent="0.25">
      <c r="A80" s="58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</row>
    <row r="81" spans="1:15" x14ac:dyDescent="0.25">
      <c r="A81" s="6"/>
      <c r="B81" s="8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1:15" x14ac:dyDescent="0.25">
      <c r="A82" s="56"/>
      <c r="B82" s="8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1:15" x14ac:dyDescent="0.25">
      <c r="A83" s="57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</row>
    <row r="84" spans="1:15" x14ac:dyDescent="0.25">
      <c r="A84" s="58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</row>
    <row r="85" spans="1:15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1:15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</sheetData>
  <customSheetViews>
    <customSheetView guid="{4B3D35F3-748A-4C58-A734-69FA80A88FED}" showPageBreaks="1" topLeftCell="A16">
      <selection activeCell="H20" sqref="H20"/>
      <pageMargins left="0.25" right="0.25" top="0.75" bottom="0.75" header="0.3" footer="0.3"/>
      <pageSetup paperSize="9" orientation="landscape" r:id="rId1"/>
    </customSheetView>
  </customSheetViews>
  <mergeCells count="29">
    <mergeCell ref="A82:A84"/>
    <mergeCell ref="A68:A74"/>
    <mergeCell ref="G49:G50"/>
    <mergeCell ref="A63:B63"/>
    <mergeCell ref="A64:A67"/>
    <mergeCell ref="A75:A80"/>
    <mergeCell ref="A58:A61"/>
    <mergeCell ref="L4:O4"/>
    <mergeCell ref="A6:B6"/>
    <mergeCell ref="A4:A5"/>
    <mergeCell ref="B4:B5"/>
    <mergeCell ref="C4:C5"/>
    <mergeCell ref="D4:F4"/>
    <mergeCell ref="G4:G5"/>
    <mergeCell ref="H4:K4"/>
    <mergeCell ref="H49:K49"/>
    <mergeCell ref="L49:O49"/>
    <mergeCell ref="A51:B51"/>
    <mergeCell ref="A52:B52"/>
    <mergeCell ref="A49:A50"/>
    <mergeCell ref="B49:B50"/>
    <mergeCell ref="C49:C50"/>
    <mergeCell ref="D49:F49"/>
    <mergeCell ref="A7:B7"/>
    <mergeCell ref="A8:A9"/>
    <mergeCell ref="A19:A23"/>
    <mergeCell ref="A24:A32"/>
    <mergeCell ref="A53:A57"/>
    <mergeCell ref="A10:A18"/>
  </mergeCells>
  <phoneticPr fontId="4" type="noConversion"/>
  <pageMargins left="0.25" right="0.25" top="0.75" bottom="0.75" header="0.3" footer="0.3"/>
  <pageSetup paperSize="9"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18"/>
  <sheetViews>
    <sheetView workbookViewId="0">
      <selection activeCell="P16" sqref="P16"/>
    </sheetView>
  </sheetViews>
  <sheetFormatPr defaultRowHeight="15" x14ac:dyDescent="0.25"/>
  <cols>
    <col min="1" max="1" width="9.140625" customWidth="1"/>
  </cols>
  <sheetData>
    <row r="4" spans="1:14" ht="15" customHeight="1" x14ac:dyDescent="0.25">
      <c r="A4" s="64" t="s">
        <v>172</v>
      </c>
      <c r="B4" s="62" t="s">
        <v>17</v>
      </c>
      <c r="C4" s="59" t="s">
        <v>1</v>
      </c>
      <c r="D4" s="60"/>
      <c r="E4" s="61"/>
      <c r="F4" s="62" t="s">
        <v>5</v>
      </c>
      <c r="G4" s="59" t="s">
        <v>11</v>
      </c>
      <c r="H4" s="60"/>
      <c r="I4" s="60"/>
      <c r="J4" s="61"/>
      <c r="K4" s="59" t="s">
        <v>12</v>
      </c>
      <c r="L4" s="60"/>
      <c r="M4" s="60"/>
      <c r="N4" s="61"/>
    </row>
    <row r="5" spans="1:14" x14ac:dyDescent="0.25">
      <c r="A5" s="65"/>
      <c r="B5" s="63"/>
      <c r="C5" s="1" t="s">
        <v>2</v>
      </c>
      <c r="D5" s="1" t="s">
        <v>3</v>
      </c>
      <c r="E5" s="1" t="s">
        <v>4</v>
      </c>
      <c r="F5" s="63"/>
      <c r="G5" s="1" t="s">
        <v>8</v>
      </c>
      <c r="H5" s="1" t="s">
        <v>9</v>
      </c>
      <c r="I5" s="1" t="s">
        <v>10</v>
      </c>
      <c r="J5" s="1" t="s">
        <v>94</v>
      </c>
      <c r="K5" s="1" t="s">
        <v>13</v>
      </c>
      <c r="L5" s="1" t="s">
        <v>14</v>
      </c>
      <c r="M5" s="1" t="s">
        <v>15</v>
      </c>
      <c r="N5" s="1" t="s">
        <v>16</v>
      </c>
    </row>
    <row r="6" spans="1:14" x14ac:dyDescent="0.25">
      <c r="A6">
        <v>1</v>
      </c>
      <c r="B6" s="7">
        <f>'1 день'!C6</f>
        <v>810</v>
      </c>
      <c r="C6" s="7">
        <f>'1 день'!D6</f>
        <v>23.190000000000005</v>
      </c>
      <c r="D6" s="7">
        <f>'1 день'!E6</f>
        <v>26.33</v>
      </c>
      <c r="E6" s="7">
        <f>'1 день'!F6</f>
        <v>98.39</v>
      </c>
      <c r="F6" s="7">
        <f>'1 день'!G6</f>
        <v>723.58</v>
      </c>
      <c r="G6" s="7">
        <f>'1 день'!H6</f>
        <v>0.3</v>
      </c>
      <c r="H6" s="7">
        <f>'1 день'!I6</f>
        <v>9.5399999999999991</v>
      </c>
      <c r="I6" s="7">
        <f>'1 день'!J6</f>
        <v>278.57</v>
      </c>
      <c r="J6" s="7">
        <f>'1 день'!K6</f>
        <v>5.38</v>
      </c>
      <c r="K6" s="7">
        <f>'1 день'!L6</f>
        <v>375.81</v>
      </c>
      <c r="L6" s="7">
        <f>'1 день'!M6</f>
        <v>309.79999999999995</v>
      </c>
      <c r="M6" s="7">
        <f>'1 день'!N6</f>
        <v>88.55</v>
      </c>
      <c r="N6" s="7">
        <f>'1 день'!O6</f>
        <v>4.9700000000000006</v>
      </c>
    </row>
    <row r="7" spans="1:14" x14ac:dyDescent="0.25">
      <c r="A7">
        <v>2</v>
      </c>
      <c r="B7" s="6">
        <f>'2 день'!C6</f>
        <v>880</v>
      </c>
      <c r="C7" s="6">
        <f>'2 день'!D6</f>
        <v>46.46</v>
      </c>
      <c r="D7" s="6">
        <f>'2 день'!E6</f>
        <v>18.579999999999998</v>
      </c>
      <c r="E7" s="6">
        <f>'2 день'!F6</f>
        <v>92.09</v>
      </c>
      <c r="F7" s="6">
        <f>'2 день'!G6</f>
        <v>721.74</v>
      </c>
      <c r="G7" s="6">
        <f>'2 день'!H6</f>
        <v>0.3</v>
      </c>
      <c r="H7" s="6">
        <f>'2 день'!I6</f>
        <v>42.61</v>
      </c>
      <c r="I7" s="6">
        <f>'2 день'!J6</f>
        <v>452.43</v>
      </c>
      <c r="J7" s="6">
        <f>'2 день'!K6</f>
        <v>12.85</v>
      </c>
      <c r="K7" s="6">
        <f>'2 день'!L6</f>
        <v>104.9</v>
      </c>
      <c r="L7" s="6">
        <f>'2 день'!M6</f>
        <v>430.54999999999995</v>
      </c>
      <c r="M7" s="6">
        <f>'2 день'!N6</f>
        <v>192.95</v>
      </c>
      <c r="N7" s="6">
        <f>'2 день'!O6</f>
        <v>7.22</v>
      </c>
    </row>
    <row r="8" spans="1:14" x14ac:dyDescent="0.25">
      <c r="A8">
        <v>3</v>
      </c>
      <c r="B8" s="6">
        <f>'3 день'!C6</f>
        <v>850</v>
      </c>
      <c r="C8" s="6">
        <f>'3 день'!D6</f>
        <v>35.43</v>
      </c>
      <c r="D8" s="6">
        <f>'3 день'!E6</f>
        <v>28.15</v>
      </c>
      <c r="E8" s="6">
        <f>'3 день'!F6</f>
        <v>121.61</v>
      </c>
      <c r="F8" s="6">
        <f>'3 день'!G6</f>
        <v>881.59</v>
      </c>
      <c r="G8" s="6">
        <f>'3 день'!H6</f>
        <v>0.57000000000000006</v>
      </c>
      <c r="H8" s="6">
        <f>'3 день'!I6</f>
        <v>96.62</v>
      </c>
      <c r="I8" s="6">
        <f>'3 день'!J6</f>
        <v>256.87</v>
      </c>
      <c r="J8" s="6">
        <f>'3 день'!K6</f>
        <v>13.54</v>
      </c>
      <c r="K8" s="6">
        <f>'3 день'!L6</f>
        <v>119.3</v>
      </c>
      <c r="L8" s="6">
        <f>'3 день'!M6</f>
        <v>457.09999999999997</v>
      </c>
      <c r="M8" s="6">
        <f>'3 день'!N6</f>
        <v>84.85</v>
      </c>
      <c r="N8" s="6">
        <f>'3 день'!O6</f>
        <v>10.5</v>
      </c>
    </row>
    <row r="9" spans="1:14" x14ac:dyDescent="0.25">
      <c r="A9">
        <v>4</v>
      </c>
      <c r="B9" s="6">
        <f>'4 день'!C6</f>
        <v>920</v>
      </c>
      <c r="C9" s="6">
        <f>'4 день'!D6</f>
        <v>33.36</v>
      </c>
      <c r="D9" s="6">
        <f>'4 день'!E6</f>
        <v>31.18</v>
      </c>
      <c r="E9" s="6">
        <f>'4 день'!F6</f>
        <v>125.80999999999999</v>
      </c>
      <c r="F9" s="6">
        <f>'4 день'!G6</f>
        <v>931.09</v>
      </c>
      <c r="G9" s="6">
        <f>'4 день'!H6</f>
        <v>0.55000000000000004</v>
      </c>
      <c r="H9" s="6">
        <f>'4 день'!I6</f>
        <v>32.699999999999996</v>
      </c>
      <c r="I9" s="6">
        <f>'4 день'!J6</f>
        <v>319.38000000000005</v>
      </c>
      <c r="J9" s="6">
        <f>'4 день'!K6</f>
        <v>13.339999999999998</v>
      </c>
      <c r="K9" s="6">
        <f>'4 день'!L6</f>
        <v>152.25</v>
      </c>
      <c r="L9" s="6">
        <f>'4 день'!M6</f>
        <v>523.79999999999995</v>
      </c>
      <c r="M9" s="6">
        <f>'4 день'!N6</f>
        <v>238.1</v>
      </c>
      <c r="N9" s="6">
        <f>'4 день'!O6</f>
        <v>11.25</v>
      </c>
    </row>
    <row r="10" spans="1:14" x14ac:dyDescent="0.25">
      <c r="A10">
        <v>5</v>
      </c>
      <c r="B10" s="6">
        <f>'5 день'!C6</f>
        <v>880</v>
      </c>
      <c r="C10" s="6">
        <f>'5 день'!D6</f>
        <v>42.46</v>
      </c>
      <c r="D10" s="6">
        <f>'5 день'!E6</f>
        <v>34.630000000000003</v>
      </c>
      <c r="E10" s="6">
        <f>'5 день'!F6</f>
        <v>93.289999999999992</v>
      </c>
      <c r="F10" s="6">
        <f>'5 день'!G6</f>
        <v>853.11</v>
      </c>
      <c r="G10" s="6">
        <f>'5 день'!H6</f>
        <v>0.39</v>
      </c>
      <c r="H10" s="6">
        <f>'5 день'!I6</f>
        <v>23.3</v>
      </c>
      <c r="I10" s="6">
        <f>'5 день'!J6</f>
        <v>337.84999999999997</v>
      </c>
      <c r="J10" s="6">
        <f>'5 день'!K6</f>
        <v>16.39</v>
      </c>
      <c r="K10" s="6">
        <f>'5 день'!L6</f>
        <v>189.75</v>
      </c>
      <c r="L10" s="6">
        <f>'5 день'!M6</f>
        <v>550.19999999999993</v>
      </c>
      <c r="M10" s="6">
        <f>'5 день'!N6</f>
        <v>152.54999999999998</v>
      </c>
      <c r="N10" s="6">
        <f>'5 день'!O6</f>
        <v>5.9400000000000013</v>
      </c>
    </row>
    <row r="11" spans="1:14" x14ac:dyDescent="0.25">
      <c r="A11">
        <v>6</v>
      </c>
      <c r="B11" s="6">
        <f>'6 день'!C6</f>
        <v>870</v>
      </c>
      <c r="C11" s="6">
        <f>'6 день'!D6</f>
        <v>33.29</v>
      </c>
      <c r="D11" s="6">
        <f>'6 день'!E6</f>
        <v>39.4</v>
      </c>
      <c r="E11" s="6">
        <f>'6 день'!F6</f>
        <v>112.80999999999999</v>
      </c>
      <c r="F11" s="6">
        <f>'6 день'!G6</f>
        <v>938.70999999999992</v>
      </c>
      <c r="G11" s="6">
        <f>'6 день'!H6</f>
        <v>0.59000000000000008</v>
      </c>
      <c r="H11" s="6">
        <f>'6 день'!I6</f>
        <v>7.4399999999999995</v>
      </c>
      <c r="I11" s="6">
        <f>'6 день'!J6</f>
        <v>323.22000000000003</v>
      </c>
      <c r="J11" s="6">
        <f>'6 день'!K6</f>
        <v>7.86</v>
      </c>
      <c r="K11" s="6">
        <f>'6 день'!L6</f>
        <v>382.81</v>
      </c>
      <c r="L11" s="6">
        <f>'6 день'!M6</f>
        <v>528.85</v>
      </c>
      <c r="M11" s="6">
        <f>'6 день'!N6</f>
        <v>155.29999999999998</v>
      </c>
      <c r="N11" s="26">
        <f>'6 день'!O6</f>
        <v>7.24</v>
      </c>
    </row>
    <row r="12" spans="1:14" x14ac:dyDescent="0.25">
      <c r="A12">
        <v>7</v>
      </c>
      <c r="B12" s="6">
        <f>'7 день'!C6</f>
        <v>830</v>
      </c>
      <c r="C12" s="6">
        <f>'7 день'!D6</f>
        <v>18.259999999999998</v>
      </c>
      <c r="D12" s="6">
        <f>'7 день'!E6</f>
        <v>17.73</v>
      </c>
      <c r="E12" s="6">
        <f>'7 день'!F6</f>
        <v>89.89</v>
      </c>
      <c r="F12" s="6">
        <f>'7 день'!G6</f>
        <v>592.84</v>
      </c>
      <c r="G12" s="6">
        <f>'7 день'!H6</f>
        <v>0.27</v>
      </c>
      <c r="H12" s="6">
        <f>'7 день'!I6</f>
        <v>21.169999999999998</v>
      </c>
      <c r="I12" s="6">
        <f>'7 день'!J6</f>
        <v>588.04999999999995</v>
      </c>
      <c r="J12" s="6">
        <f>'7 день'!K6</f>
        <v>4.05</v>
      </c>
      <c r="K12" s="6">
        <f>'7 день'!L6</f>
        <v>108</v>
      </c>
      <c r="L12" s="6">
        <f>'7 день'!M6</f>
        <v>234.75</v>
      </c>
      <c r="M12" s="6">
        <f>'7 день'!N6</f>
        <v>82.899999999999991</v>
      </c>
      <c r="N12" s="6">
        <f>'7 день'!O6</f>
        <v>4.0199999999999996</v>
      </c>
    </row>
    <row r="13" spans="1:14" x14ac:dyDescent="0.25">
      <c r="A13">
        <v>8</v>
      </c>
      <c r="B13" s="47">
        <f>'8 день'!C6</f>
        <v>890</v>
      </c>
      <c r="C13" s="46">
        <f>'8 день'!D6</f>
        <v>36.619999999999997</v>
      </c>
      <c r="D13" s="46">
        <f>'8 день'!E6</f>
        <v>22.94</v>
      </c>
      <c r="E13" s="46">
        <f>'8 день'!F6</f>
        <v>122.16</v>
      </c>
      <c r="F13" s="47">
        <f>'8 день'!G6</f>
        <v>840.83999999999992</v>
      </c>
      <c r="G13" s="46">
        <f>'8 день'!H6</f>
        <v>0.56000000000000005</v>
      </c>
      <c r="H13" s="46">
        <f>'8 день'!I6</f>
        <v>32.14</v>
      </c>
      <c r="I13" s="46">
        <f>'8 день'!J6</f>
        <v>472.82</v>
      </c>
      <c r="J13" s="46">
        <f>'8 день'!K6</f>
        <v>12.899999999999999</v>
      </c>
      <c r="K13" s="46">
        <f>'8 день'!L6</f>
        <v>108.5</v>
      </c>
      <c r="L13" s="46">
        <f>'8 день'!M6</f>
        <v>512.69999999999993</v>
      </c>
      <c r="M13" s="46">
        <f>'8 день'!N6</f>
        <v>292.70000000000005</v>
      </c>
      <c r="N13" s="46">
        <f>'8 день'!O6</f>
        <v>11.41</v>
      </c>
    </row>
    <row r="14" spans="1:14" x14ac:dyDescent="0.25">
      <c r="A14">
        <v>9</v>
      </c>
      <c r="B14" s="47">
        <f>'9 день'!C6</f>
        <v>905</v>
      </c>
      <c r="C14" s="46">
        <f>'9 день'!D6</f>
        <v>48.779999999999994</v>
      </c>
      <c r="D14" s="46">
        <f>'9 день'!E6</f>
        <v>26.799999999999997</v>
      </c>
      <c r="E14" s="46">
        <f>'9 день'!F6</f>
        <v>126.56</v>
      </c>
      <c r="F14" s="47">
        <f>'9 день'!G6</f>
        <v>942.49</v>
      </c>
      <c r="G14" s="46">
        <f>'9 день'!H6</f>
        <v>0.91</v>
      </c>
      <c r="H14" s="46">
        <f>'9 день'!I6</f>
        <v>35.85</v>
      </c>
      <c r="I14" s="46">
        <f>'9 день'!J6</f>
        <v>423.48</v>
      </c>
      <c r="J14" s="46">
        <f>'9 день'!K6</f>
        <v>14</v>
      </c>
      <c r="K14" s="46">
        <f>'9 день'!L6</f>
        <v>202.65</v>
      </c>
      <c r="L14" s="46">
        <f>'9 день'!M6</f>
        <v>611.65</v>
      </c>
      <c r="M14" s="46">
        <f>'9 день'!N6</f>
        <v>186.99999999999997</v>
      </c>
      <c r="N14" s="46">
        <f>'9 день'!O6</f>
        <v>13.350000000000001</v>
      </c>
    </row>
    <row r="15" spans="1:14" x14ac:dyDescent="0.25">
      <c r="A15">
        <v>10</v>
      </c>
      <c r="B15" s="6">
        <f>'10 день'!C6</f>
        <v>0</v>
      </c>
      <c r="C15" s="6">
        <f>'10 день'!D6</f>
        <v>27.03</v>
      </c>
      <c r="D15" s="6">
        <f>'10 день'!E6</f>
        <v>17.579999999999998</v>
      </c>
      <c r="E15" s="6">
        <f>'10 день'!F6</f>
        <v>109.08999999999999</v>
      </c>
      <c r="F15" s="6">
        <f>'10 день'!G6</f>
        <v>701.66000000000008</v>
      </c>
      <c r="G15" s="6">
        <f>'10 день'!H6</f>
        <v>0.46000000000000008</v>
      </c>
      <c r="H15" s="6">
        <f>'10 день'!I6</f>
        <v>24.88</v>
      </c>
      <c r="I15" s="6">
        <f>'10 день'!J6</f>
        <v>401.5</v>
      </c>
      <c r="J15" s="6">
        <f>'10 день'!K6</f>
        <v>8.7199999999999989</v>
      </c>
      <c r="K15" s="6">
        <f>'10 день'!L6</f>
        <v>166.23000000000002</v>
      </c>
      <c r="L15" s="6">
        <f>'10 день'!M6</f>
        <v>409.84999999999997</v>
      </c>
      <c r="M15" s="6">
        <f>'10 день'!N6</f>
        <v>126.6</v>
      </c>
      <c r="N15" s="6">
        <f>'10 день'!O6</f>
        <v>6.1099999999999994</v>
      </c>
    </row>
    <row r="16" spans="1:14" x14ac:dyDescent="0.25">
      <c r="A16" t="s">
        <v>173</v>
      </c>
      <c r="B16" s="6">
        <f t="shared" ref="B16:J16" si="0">SUM(B6:B15)</f>
        <v>7835</v>
      </c>
      <c r="C16" s="6">
        <f t="shared" si="0"/>
        <v>344.88</v>
      </c>
      <c r="D16" s="6">
        <f t="shared" si="0"/>
        <v>263.32</v>
      </c>
      <c r="E16" s="6">
        <f t="shared" si="0"/>
        <v>1091.6999999999998</v>
      </c>
      <c r="F16" s="6">
        <f t="shared" si="0"/>
        <v>8127.6500000000005</v>
      </c>
      <c r="G16" s="6">
        <f t="shared" si="0"/>
        <v>4.9000000000000004</v>
      </c>
      <c r="H16" s="6">
        <f t="shared" si="0"/>
        <v>326.25</v>
      </c>
      <c r="I16" s="6">
        <f t="shared" si="0"/>
        <v>3854.17</v>
      </c>
      <c r="J16" s="6">
        <f t="shared" si="0"/>
        <v>109.03</v>
      </c>
      <c r="K16" s="6">
        <f>AVERAGE(K6:K15)</f>
        <v>191.02</v>
      </c>
      <c r="L16" s="6">
        <f>SUM(L6:L15)</f>
        <v>4569.25</v>
      </c>
      <c r="M16" s="6">
        <f>AVERAGE(M6:M15)</f>
        <v>160.15</v>
      </c>
      <c r="N16" s="6">
        <f>SUM(N6:N15)</f>
        <v>82.01</v>
      </c>
    </row>
    <row r="18" spans="1:14" x14ac:dyDescent="0.25">
      <c r="A18" t="s">
        <v>182</v>
      </c>
      <c r="B18">
        <f t="shared" ref="B18:N18" si="1">AVERAGE(B6:B15)</f>
        <v>783.5</v>
      </c>
      <c r="C18">
        <f t="shared" si="1"/>
        <v>34.488</v>
      </c>
      <c r="D18">
        <f t="shared" si="1"/>
        <v>26.332000000000001</v>
      </c>
      <c r="E18">
        <f t="shared" si="1"/>
        <v>109.16999999999999</v>
      </c>
      <c r="F18">
        <f t="shared" si="1"/>
        <v>812.7650000000001</v>
      </c>
      <c r="G18">
        <f t="shared" si="1"/>
        <v>0.49000000000000005</v>
      </c>
      <c r="H18">
        <f t="shared" si="1"/>
        <v>32.625</v>
      </c>
      <c r="I18">
        <f t="shared" si="1"/>
        <v>385.41700000000003</v>
      </c>
      <c r="J18">
        <f t="shared" si="1"/>
        <v>10.903</v>
      </c>
      <c r="K18">
        <f t="shared" si="1"/>
        <v>191.02</v>
      </c>
      <c r="L18">
        <f t="shared" si="1"/>
        <v>456.92500000000001</v>
      </c>
      <c r="M18">
        <f t="shared" si="1"/>
        <v>160.15</v>
      </c>
      <c r="N18">
        <f t="shared" si="1"/>
        <v>8.2010000000000005</v>
      </c>
    </row>
  </sheetData>
  <customSheetViews>
    <customSheetView guid="{4B3D35F3-748A-4C58-A734-69FA80A88FED}" showPageBreaks="1">
      <selection activeCell="P16" sqref="P16"/>
      <pageMargins left="0.7" right="0.7" top="0.75" bottom="0.75" header="0.3" footer="0.3"/>
      <pageSetup paperSize="9" orientation="landscape" verticalDpi="0" r:id="rId1"/>
    </customSheetView>
  </customSheetViews>
  <mergeCells count="6">
    <mergeCell ref="K4:N4"/>
    <mergeCell ref="A4:A5"/>
    <mergeCell ref="B4:B5"/>
    <mergeCell ref="C4:E4"/>
    <mergeCell ref="F4:F5"/>
    <mergeCell ref="G4:J4"/>
  </mergeCells>
  <phoneticPr fontId="4" type="noConversion"/>
  <pageMargins left="0.7" right="0.7" top="0.75" bottom="0.75" header="0.3" footer="0.3"/>
  <pageSetup paperSize="9" orientation="landscape" verticalDpi="0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34"/>
  <sheetViews>
    <sheetView workbookViewId="0">
      <selection activeCell="A6" sqref="A6:O34"/>
    </sheetView>
  </sheetViews>
  <sheetFormatPr defaultRowHeight="15" x14ac:dyDescent="0.25"/>
  <sheetData>
    <row r="6" spans="1:15" x14ac:dyDescent="0.25">
      <c r="A6" s="53"/>
      <c r="B6" s="54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5">
      <c r="A7" s="50"/>
      <c r="B7" s="8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25">
      <c r="A8" s="51"/>
      <c r="B8" s="5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x14ac:dyDescent="0.25">
      <c r="A9" s="50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x14ac:dyDescent="0.25">
      <c r="A10" s="51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x14ac:dyDescent="0.25">
      <c r="A11" s="51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x14ac:dyDescent="0.25">
      <c r="A12" s="51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x14ac:dyDescent="0.25">
      <c r="A13" s="51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x14ac:dyDescent="0.25">
      <c r="A14" s="51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x14ac:dyDescent="0.25">
      <c r="A15" s="51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x14ac:dyDescent="0.25">
      <c r="A16" s="51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 x14ac:dyDescent="0.25">
      <c r="A17" s="51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 x14ac:dyDescent="0.25">
      <c r="A18" s="51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5" x14ac:dyDescent="0.25">
      <c r="A19" s="5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 x14ac:dyDescent="0.25">
      <c r="A20" s="52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x14ac:dyDescent="0.25">
      <c r="A21" s="50"/>
      <c r="B21" s="8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x14ac:dyDescent="0.25">
      <c r="A22" s="51"/>
      <c r="B22" s="23"/>
      <c r="C22" s="24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x14ac:dyDescent="0.25">
      <c r="A23" s="51"/>
      <c r="B23" s="5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 x14ac:dyDescent="0.25">
      <c r="A24" s="51"/>
      <c r="B24" s="5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x14ac:dyDescent="0.25">
      <c r="A25" s="51"/>
      <c r="B25" s="5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 x14ac:dyDescent="0.25">
      <c r="A26" s="51"/>
      <c r="B26" s="5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1:15" x14ac:dyDescent="0.25">
      <c r="A27" s="51"/>
      <c r="B27" s="5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x14ac:dyDescent="0.25">
      <c r="A28" s="52"/>
      <c r="B28" s="5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5" x14ac:dyDescent="0.25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x14ac:dyDescent="0.25">
      <c r="A30" s="49"/>
      <c r="B30" s="24"/>
      <c r="C30" s="24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x14ac:dyDescent="0.25">
      <c r="A31" s="49"/>
      <c r="B31" s="24"/>
      <c r="C31" s="24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 x14ac:dyDescent="0.25">
      <c r="A32" s="49"/>
      <c r="B32" s="24"/>
      <c r="C32" s="24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1:15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</sheetData>
  <customSheetViews>
    <customSheetView guid="{4B3D35F3-748A-4C58-A734-69FA80A88FED}">
      <selection activeCell="A6" sqref="A6:O3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5"/>
  <sheetViews>
    <sheetView workbookViewId="0">
      <selection activeCell="D12" sqref="D12"/>
    </sheetView>
  </sheetViews>
  <sheetFormatPr defaultRowHeight="15" x14ac:dyDescent="0.25"/>
  <cols>
    <col min="1" max="1" width="10.7109375" customWidth="1"/>
    <col min="2" max="2" width="27.28515625" customWidth="1"/>
    <col min="3" max="3" width="8.5703125" customWidth="1"/>
    <col min="4" max="6" width="7.28515625" customWidth="1"/>
    <col min="8" max="9" width="7.28515625" customWidth="1"/>
    <col min="10" max="10" width="8.28515625" customWidth="1"/>
    <col min="11" max="11" width="7.28515625" customWidth="1"/>
    <col min="12" max="14" width="8.5703125" customWidth="1"/>
    <col min="15" max="15" width="7.85546875" customWidth="1"/>
  </cols>
  <sheetData>
    <row r="1" spans="1:17" x14ac:dyDescent="0.25">
      <c r="A1" t="s">
        <v>174</v>
      </c>
    </row>
    <row r="2" spans="1:17" x14ac:dyDescent="0.25">
      <c r="A2" t="s">
        <v>92</v>
      </c>
    </row>
    <row r="3" spans="1:17" x14ac:dyDescent="0.25">
      <c r="A3" t="s">
        <v>0</v>
      </c>
    </row>
    <row r="4" spans="1:17" x14ac:dyDescent="0.25">
      <c r="A4" s="64" t="s">
        <v>6</v>
      </c>
      <c r="B4" s="62" t="s">
        <v>7</v>
      </c>
      <c r="C4" s="62" t="s">
        <v>17</v>
      </c>
      <c r="D4" s="59" t="s">
        <v>1</v>
      </c>
      <c r="E4" s="60"/>
      <c r="F4" s="61"/>
      <c r="G4" s="62" t="s">
        <v>5</v>
      </c>
      <c r="H4" s="59" t="s">
        <v>11</v>
      </c>
      <c r="I4" s="60"/>
      <c r="J4" s="60"/>
      <c r="K4" s="61"/>
      <c r="L4" s="59" t="s">
        <v>12</v>
      </c>
      <c r="M4" s="60"/>
      <c r="N4" s="60"/>
      <c r="O4" s="61"/>
    </row>
    <row r="5" spans="1:17" ht="42" customHeight="1" x14ac:dyDescent="0.25">
      <c r="A5" s="65"/>
      <c r="B5" s="63"/>
      <c r="C5" s="63"/>
      <c r="D5" s="1" t="s">
        <v>2</v>
      </c>
      <c r="E5" s="1" t="s">
        <v>3</v>
      </c>
      <c r="F5" s="1" t="s">
        <v>4</v>
      </c>
      <c r="G5" s="63"/>
      <c r="H5" s="1" t="s">
        <v>8</v>
      </c>
      <c r="I5" s="1" t="s">
        <v>9</v>
      </c>
      <c r="J5" s="1" t="s">
        <v>10</v>
      </c>
      <c r="K5" s="1" t="s">
        <v>94</v>
      </c>
      <c r="L5" s="1" t="s">
        <v>13</v>
      </c>
      <c r="M5" s="1" t="s">
        <v>14</v>
      </c>
      <c r="N5" s="1" t="s">
        <v>15</v>
      </c>
      <c r="O5" s="1" t="s">
        <v>16</v>
      </c>
    </row>
    <row r="6" spans="1:17" x14ac:dyDescent="0.25">
      <c r="A6" s="69" t="s">
        <v>49</v>
      </c>
      <c r="B6" s="70"/>
      <c r="C6" s="6">
        <f t="shared" ref="C6:O6" si="0">SUM(C7+C9+C20+C29+C34+C35)</f>
        <v>880</v>
      </c>
      <c r="D6" s="6">
        <f t="shared" si="0"/>
        <v>46.46</v>
      </c>
      <c r="E6" s="6">
        <f t="shared" si="0"/>
        <v>18.579999999999998</v>
      </c>
      <c r="F6" s="6">
        <f t="shared" si="0"/>
        <v>92.09</v>
      </c>
      <c r="G6" s="6">
        <f t="shared" si="0"/>
        <v>721.74</v>
      </c>
      <c r="H6" s="6">
        <f t="shared" si="0"/>
        <v>0.3</v>
      </c>
      <c r="I6" s="6">
        <f t="shared" si="0"/>
        <v>42.61</v>
      </c>
      <c r="J6" s="6">
        <f t="shared" si="0"/>
        <v>452.43</v>
      </c>
      <c r="K6" s="6">
        <f t="shared" si="0"/>
        <v>12.85</v>
      </c>
      <c r="L6" s="6">
        <f t="shared" si="0"/>
        <v>104.9</v>
      </c>
      <c r="M6" s="6">
        <f t="shared" si="0"/>
        <v>430.54999999999995</v>
      </c>
      <c r="N6" s="6">
        <f t="shared" si="0"/>
        <v>192.95</v>
      </c>
      <c r="O6" s="6">
        <f t="shared" si="0"/>
        <v>7.22</v>
      </c>
    </row>
    <row r="7" spans="1:17" ht="15.75" customHeight="1" x14ac:dyDescent="0.25">
      <c r="A7" s="56" t="s">
        <v>54</v>
      </c>
      <c r="B7" s="8" t="s">
        <v>93</v>
      </c>
      <c r="C7" s="6">
        <v>100</v>
      </c>
      <c r="D7" s="6">
        <v>1.1000000000000001</v>
      </c>
      <c r="E7" s="6">
        <v>0.2</v>
      </c>
      <c r="F7" s="6">
        <v>3.8</v>
      </c>
      <c r="G7" s="6">
        <v>21.4</v>
      </c>
      <c r="H7" s="6">
        <v>0.06</v>
      </c>
      <c r="I7" s="6">
        <v>25</v>
      </c>
      <c r="J7" s="6">
        <v>133</v>
      </c>
      <c r="K7" s="6">
        <v>0.7</v>
      </c>
      <c r="L7" s="6">
        <v>14</v>
      </c>
      <c r="M7" s="6">
        <v>26</v>
      </c>
      <c r="N7" s="6">
        <v>20</v>
      </c>
      <c r="O7" s="6">
        <v>0.9</v>
      </c>
    </row>
    <row r="8" spans="1:17" x14ac:dyDescent="0.25">
      <c r="A8" s="57"/>
      <c r="B8" s="5" t="s">
        <v>95</v>
      </c>
      <c r="C8" s="4">
        <v>90.4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2"/>
      <c r="Q8" s="2"/>
    </row>
    <row r="9" spans="1:17" x14ac:dyDescent="0.25">
      <c r="A9" s="56" t="s">
        <v>97</v>
      </c>
      <c r="B9" s="6" t="s">
        <v>98</v>
      </c>
      <c r="C9" s="6">
        <v>250</v>
      </c>
      <c r="D9" s="6">
        <v>5.88</v>
      </c>
      <c r="E9" s="6">
        <v>7.58</v>
      </c>
      <c r="F9" s="6">
        <v>7.13</v>
      </c>
      <c r="G9" s="6">
        <v>120.08</v>
      </c>
      <c r="H9" s="6">
        <v>0.02</v>
      </c>
      <c r="I9" s="6">
        <v>13.45</v>
      </c>
      <c r="J9" s="6">
        <v>135.25</v>
      </c>
      <c r="K9" s="6">
        <v>0.62</v>
      </c>
      <c r="L9" s="6">
        <v>46.5</v>
      </c>
      <c r="M9" s="6">
        <v>38.75</v>
      </c>
      <c r="N9" s="6">
        <v>16.25</v>
      </c>
      <c r="O9" s="6">
        <v>0.6</v>
      </c>
    </row>
    <row r="10" spans="1:17" x14ac:dyDescent="0.25">
      <c r="A10" s="57"/>
      <c r="B10" s="9" t="s">
        <v>40</v>
      </c>
      <c r="C10" s="9">
        <v>10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7" x14ac:dyDescent="0.25">
      <c r="A11" s="57"/>
      <c r="B11" s="9" t="s">
        <v>99</v>
      </c>
      <c r="C11" s="9">
        <v>2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7" x14ac:dyDescent="0.25">
      <c r="A12" s="57"/>
      <c r="B12" s="9" t="s">
        <v>100</v>
      </c>
      <c r="C12" s="9">
        <v>1.2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7" x14ac:dyDescent="0.25">
      <c r="A13" s="57"/>
      <c r="B13" s="9" t="s">
        <v>101</v>
      </c>
      <c r="C13" s="9">
        <v>70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7" x14ac:dyDescent="0.25">
      <c r="A14" s="57"/>
      <c r="B14" s="9" t="s">
        <v>39</v>
      </c>
      <c r="C14" s="9">
        <v>10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7" x14ac:dyDescent="0.25">
      <c r="A15" s="57"/>
      <c r="B15" s="9" t="s">
        <v>77</v>
      </c>
      <c r="C15" s="9">
        <v>10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7" x14ac:dyDescent="0.25">
      <c r="A16" s="57"/>
      <c r="B16" s="9" t="s">
        <v>102</v>
      </c>
      <c r="C16" s="9">
        <v>4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 x14ac:dyDescent="0.25">
      <c r="A17" s="57"/>
      <c r="B17" s="9" t="s">
        <v>80</v>
      </c>
      <c r="C17" s="9">
        <v>0.3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 x14ac:dyDescent="0.25">
      <c r="A18" s="57"/>
      <c r="B18" s="9" t="s">
        <v>81</v>
      </c>
      <c r="C18" s="9">
        <v>160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1:15" x14ac:dyDescent="0.25">
      <c r="A19" s="58"/>
      <c r="B19" s="9" t="s">
        <v>103</v>
      </c>
      <c r="C19" s="9">
        <v>20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1:15" x14ac:dyDescent="0.25">
      <c r="A20" s="56" t="s">
        <v>72</v>
      </c>
      <c r="B20" s="6" t="s">
        <v>114</v>
      </c>
      <c r="C20" s="6">
        <v>250</v>
      </c>
      <c r="D20" s="6">
        <v>34</v>
      </c>
      <c r="E20" s="6">
        <v>10.1</v>
      </c>
      <c r="F20" s="6">
        <v>41.5</v>
      </c>
      <c r="G20" s="6">
        <v>393.4</v>
      </c>
      <c r="H20" s="6">
        <v>0.1</v>
      </c>
      <c r="I20" s="6">
        <v>3</v>
      </c>
      <c r="J20" s="6">
        <v>183.8</v>
      </c>
      <c r="K20" s="6">
        <v>9.9700000000000006</v>
      </c>
      <c r="L20" s="6">
        <v>23</v>
      </c>
      <c r="M20" s="6">
        <v>292</v>
      </c>
      <c r="N20" s="6">
        <v>135</v>
      </c>
      <c r="O20" s="6">
        <v>2.5</v>
      </c>
    </row>
    <row r="21" spans="1:15" x14ac:dyDescent="0.25">
      <c r="A21" s="57"/>
      <c r="B21" s="4" t="s">
        <v>85</v>
      </c>
      <c r="C21" s="4">
        <v>45.3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5" x14ac:dyDescent="0.25">
      <c r="A22" s="57"/>
      <c r="B22" s="4" t="s">
        <v>115</v>
      </c>
      <c r="C22" s="4">
        <v>120.6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5" x14ac:dyDescent="0.25">
      <c r="A23" s="57"/>
      <c r="B23" s="4" t="s">
        <v>33</v>
      </c>
      <c r="C23" s="4">
        <v>13.4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 ht="18" customHeight="1" x14ac:dyDescent="0.25">
      <c r="A24" s="57"/>
      <c r="B24" s="4" t="s">
        <v>100</v>
      </c>
      <c r="C24" s="4">
        <v>10.7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ht="18" customHeight="1" x14ac:dyDescent="0.25">
      <c r="A25" s="57"/>
      <c r="B25" s="4" t="s">
        <v>35</v>
      </c>
      <c r="C25" s="4">
        <v>8.4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 ht="18" customHeight="1" x14ac:dyDescent="0.25">
      <c r="A26" s="57"/>
      <c r="B26" s="4" t="s">
        <v>78</v>
      </c>
      <c r="C26" s="4">
        <v>6.7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1:15" ht="18" customHeight="1" x14ac:dyDescent="0.25">
      <c r="A27" s="57"/>
      <c r="B27" s="4" t="s">
        <v>80</v>
      </c>
      <c r="C27" s="4">
        <v>0.8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x14ac:dyDescent="0.25">
      <c r="A28" s="58"/>
      <c r="B28" s="4" t="s">
        <v>43</v>
      </c>
      <c r="C28" s="4">
        <v>181.4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5" x14ac:dyDescent="0.25">
      <c r="A29" s="56" t="s">
        <v>64</v>
      </c>
      <c r="B29" s="8" t="s">
        <v>107</v>
      </c>
      <c r="C29" s="6">
        <v>200</v>
      </c>
      <c r="D29" s="6">
        <v>0.3</v>
      </c>
      <c r="E29" s="6">
        <v>0</v>
      </c>
      <c r="F29" s="6">
        <v>6.7</v>
      </c>
      <c r="G29" s="6">
        <v>27.9</v>
      </c>
      <c r="H29" s="6">
        <v>0</v>
      </c>
      <c r="I29" s="6">
        <v>1.1599999999999999</v>
      </c>
      <c r="J29" s="6">
        <v>0.38</v>
      </c>
      <c r="K29" s="6">
        <v>0.1</v>
      </c>
      <c r="L29" s="6">
        <v>6.9</v>
      </c>
      <c r="M29" s="6">
        <v>8.5</v>
      </c>
      <c r="N29" s="6">
        <v>4.5999999999999996</v>
      </c>
      <c r="O29" s="6">
        <v>0.8</v>
      </c>
    </row>
    <row r="30" spans="1:15" x14ac:dyDescent="0.25">
      <c r="A30" s="57"/>
      <c r="B30" s="5" t="s">
        <v>91</v>
      </c>
      <c r="C30" s="4">
        <v>1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5" x14ac:dyDescent="0.25">
      <c r="A31" s="57"/>
      <c r="B31" s="5" t="s">
        <v>42</v>
      </c>
      <c r="C31" s="4">
        <v>7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1:15" x14ac:dyDescent="0.25">
      <c r="A32" s="57"/>
      <c r="B32" s="5" t="s">
        <v>65</v>
      </c>
      <c r="C32" s="4">
        <v>8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1:15" x14ac:dyDescent="0.25">
      <c r="A33" s="58"/>
      <c r="B33" s="5" t="s">
        <v>43</v>
      </c>
      <c r="C33" s="4">
        <v>195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5" x14ac:dyDescent="0.25">
      <c r="A34" s="6" t="s">
        <v>23</v>
      </c>
      <c r="B34" s="6" t="s">
        <v>108</v>
      </c>
      <c r="C34" s="6">
        <v>50</v>
      </c>
      <c r="D34" s="6">
        <v>1.58</v>
      </c>
      <c r="E34" s="6">
        <v>0.2</v>
      </c>
      <c r="F34" s="6">
        <v>9.66</v>
      </c>
      <c r="G34" s="6">
        <v>46.76</v>
      </c>
      <c r="H34" s="6">
        <v>0.02</v>
      </c>
      <c r="I34" s="6">
        <v>0</v>
      </c>
      <c r="J34" s="6">
        <v>0</v>
      </c>
      <c r="K34" s="6">
        <v>0.26</v>
      </c>
      <c r="L34" s="6">
        <v>4.5999999999999996</v>
      </c>
      <c r="M34" s="6">
        <v>17.399999999999999</v>
      </c>
      <c r="N34" s="6">
        <v>6.6</v>
      </c>
      <c r="O34" s="6">
        <v>0.22</v>
      </c>
    </row>
    <row r="35" spans="1:15" x14ac:dyDescent="0.25">
      <c r="A35" s="6" t="s">
        <v>24</v>
      </c>
      <c r="B35" s="6" t="s">
        <v>109</v>
      </c>
      <c r="C35" s="6">
        <v>30</v>
      </c>
      <c r="D35" s="6">
        <v>3.6</v>
      </c>
      <c r="E35" s="6">
        <v>0.5</v>
      </c>
      <c r="F35" s="6">
        <v>23.3</v>
      </c>
      <c r="G35" s="6">
        <v>112.2</v>
      </c>
      <c r="H35" s="6">
        <v>0.1</v>
      </c>
      <c r="I35" s="6">
        <v>0</v>
      </c>
      <c r="J35" s="6">
        <v>0</v>
      </c>
      <c r="K35" s="6">
        <v>1.2</v>
      </c>
      <c r="L35" s="6">
        <v>9.9</v>
      </c>
      <c r="M35" s="6">
        <v>47.9</v>
      </c>
      <c r="N35" s="6">
        <v>10.5</v>
      </c>
      <c r="O35" s="6">
        <v>2.2000000000000002</v>
      </c>
    </row>
    <row r="37" spans="1:15" x14ac:dyDescent="0.25">
      <c r="A37" s="72"/>
      <c r="B37" s="71"/>
      <c r="C37" s="71"/>
      <c r="D37" s="72"/>
      <c r="E37" s="72"/>
      <c r="F37" s="72"/>
      <c r="G37" s="71"/>
      <c r="H37" s="72"/>
      <c r="I37" s="72"/>
      <c r="J37" s="72"/>
      <c r="K37" s="72"/>
      <c r="L37" s="72"/>
      <c r="M37" s="72"/>
      <c r="N37" s="72"/>
      <c r="O37" s="72"/>
    </row>
    <row r="38" spans="1:15" x14ac:dyDescent="0.25">
      <c r="A38" s="72"/>
      <c r="B38" s="71"/>
      <c r="C38" s="71"/>
      <c r="D38" s="10"/>
      <c r="E38" s="10"/>
      <c r="F38" s="10"/>
      <c r="G38" s="71"/>
      <c r="H38" s="10"/>
      <c r="I38" s="10"/>
      <c r="J38" s="10"/>
      <c r="K38" s="10"/>
      <c r="L38" s="10"/>
      <c r="M38" s="10"/>
      <c r="N38" s="10"/>
      <c r="O38" s="10"/>
    </row>
    <row r="39" spans="1:15" x14ac:dyDescent="0.25">
      <c r="A39" s="73"/>
      <c r="B39" s="73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</row>
    <row r="40" spans="1:15" x14ac:dyDescent="0.25">
      <c r="A40" s="68"/>
      <c r="B40" s="68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</row>
    <row r="41" spans="1:15" x14ac:dyDescent="0.25">
      <c r="A41" s="18"/>
      <c r="B41" s="19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</row>
    <row r="42" spans="1:15" x14ac:dyDescent="0.25">
      <c r="A42" s="18"/>
      <c r="B42" s="19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</row>
    <row r="47" spans="1:15" x14ac:dyDescent="0.25">
      <c r="A47" s="64"/>
      <c r="B47" s="62"/>
      <c r="C47" s="62"/>
      <c r="D47" s="59"/>
      <c r="E47" s="60"/>
      <c r="F47" s="61"/>
      <c r="G47" s="62"/>
      <c r="H47" s="59"/>
      <c r="I47" s="60"/>
      <c r="J47" s="60"/>
      <c r="K47" s="61"/>
      <c r="L47" s="59"/>
      <c r="M47" s="60"/>
      <c r="N47" s="60"/>
      <c r="O47" s="61"/>
    </row>
    <row r="48" spans="1:15" x14ac:dyDescent="0.25">
      <c r="A48" s="65"/>
      <c r="B48" s="63"/>
      <c r="C48" s="63"/>
      <c r="D48" s="1"/>
      <c r="E48" s="1"/>
      <c r="F48" s="1"/>
      <c r="G48" s="63"/>
      <c r="H48" s="1"/>
      <c r="I48" s="1"/>
      <c r="J48" s="1"/>
      <c r="K48" s="1"/>
      <c r="L48" s="1"/>
      <c r="M48" s="1"/>
      <c r="N48" s="1"/>
      <c r="O48" s="1"/>
    </row>
    <row r="49" spans="1:15" x14ac:dyDescent="0.25">
      <c r="A49" s="69"/>
      <c r="B49" s="70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25">
      <c r="A50" s="66"/>
      <c r="B50" s="6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x14ac:dyDescent="0.25">
      <c r="A51" s="56"/>
      <c r="B51" s="8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x14ac:dyDescent="0.25">
      <c r="A52" s="57"/>
      <c r="B52" s="5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x14ac:dyDescent="0.25">
      <c r="A53" s="57"/>
      <c r="B53" s="5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x14ac:dyDescent="0.25">
      <c r="A54" s="57"/>
      <c r="B54" s="5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5" x14ac:dyDescent="0.25">
      <c r="A55" s="58"/>
      <c r="B55" s="5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1:15" x14ac:dyDescent="0.25">
      <c r="A56" s="56"/>
      <c r="B56" s="8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1:15" x14ac:dyDescent="0.25">
      <c r="A57" s="57"/>
      <c r="B57" s="5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 x14ac:dyDescent="0.25">
      <c r="A58" s="57"/>
      <c r="B58" s="5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5" x14ac:dyDescent="0.25">
      <c r="A59" s="58"/>
      <c r="B59" s="5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 x14ac:dyDescent="0.25">
      <c r="A60" s="6"/>
      <c r="B60" s="8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1:15" x14ac:dyDescent="0.25">
      <c r="A61" s="69"/>
      <c r="B61" s="70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x14ac:dyDescent="0.25">
      <c r="A62" s="56"/>
      <c r="B62" s="8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 x14ac:dyDescent="0.25">
      <c r="A63" s="57"/>
      <c r="B63" s="5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5" x14ac:dyDescent="0.25">
      <c r="A64" s="58"/>
      <c r="B64" s="5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5" x14ac:dyDescent="0.25">
      <c r="A65" s="56"/>
      <c r="B65" s="8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x14ac:dyDescent="0.25">
      <c r="A66" s="57"/>
      <c r="B66" s="5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 x14ac:dyDescent="0.25">
      <c r="A67" s="57"/>
      <c r="B67" s="5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 spans="1:15" x14ac:dyDescent="0.25">
      <c r="A68" s="57"/>
      <c r="B68" s="5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x14ac:dyDescent="0.25">
      <c r="A69" s="57"/>
      <c r="B69" s="5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</row>
    <row r="70" spans="1:15" x14ac:dyDescent="0.25">
      <c r="A70" s="57"/>
      <c r="B70" s="5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</row>
    <row r="71" spans="1:15" x14ac:dyDescent="0.25">
      <c r="A71" s="57"/>
      <c r="B71" s="5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</row>
    <row r="72" spans="1:15" x14ac:dyDescent="0.25">
      <c r="A72" s="57"/>
      <c r="B72" s="5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1:15" x14ac:dyDescent="0.25">
      <c r="A73" s="57"/>
      <c r="B73" s="5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x14ac:dyDescent="0.25">
      <c r="A74" s="58"/>
      <c r="B74" s="5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</row>
    <row r="75" spans="1:15" x14ac:dyDescent="0.25">
      <c r="A75" s="56"/>
      <c r="B75" s="8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1:15" x14ac:dyDescent="0.25">
      <c r="A76" s="57"/>
      <c r="B76" s="15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</row>
    <row r="77" spans="1:15" x14ac:dyDescent="0.25">
      <c r="A77" s="57"/>
      <c r="B77" s="15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</row>
    <row r="78" spans="1:15" x14ac:dyDescent="0.25">
      <c r="A78" s="57"/>
      <c r="B78" s="15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</row>
    <row r="79" spans="1:15" x14ac:dyDescent="0.25">
      <c r="A79" s="57"/>
      <c r="B79" s="15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</row>
    <row r="80" spans="1:15" x14ac:dyDescent="0.25">
      <c r="A80" s="57"/>
      <c r="B80" s="15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</row>
    <row r="81" spans="1:15" x14ac:dyDescent="0.25">
      <c r="A81" s="58"/>
      <c r="B81" s="15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</row>
    <row r="82" spans="1:15" x14ac:dyDescent="0.25">
      <c r="A82" s="6"/>
      <c r="B82" s="8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1:15" x14ac:dyDescent="0.25">
      <c r="A83" s="6"/>
      <c r="B83" s="8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1:15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1:15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</sheetData>
  <customSheetViews>
    <customSheetView guid="{4B3D35F3-748A-4C58-A734-69FA80A88FED}" showPageBreaks="1">
      <selection activeCell="D12" sqref="D12"/>
      <pageMargins left="0" right="0" top="0" bottom="0" header="0" footer="0"/>
      <pageSetup paperSize="9" orientation="landscape" r:id="rId1"/>
    </customSheetView>
  </customSheetViews>
  <mergeCells count="36">
    <mergeCell ref="A75:A81"/>
    <mergeCell ref="A62:A64"/>
    <mergeCell ref="A7:A8"/>
    <mergeCell ref="A9:A19"/>
    <mergeCell ref="A61:B61"/>
    <mergeCell ref="A47:A48"/>
    <mergeCell ref="A20:A28"/>
    <mergeCell ref="A56:A59"/>
    <mergeCell ref="A65:A74"/>
    <mergeCell ref="A49:B49"/>
    <mergeCell ref="A50:B50"/>
    <mergeCell ref="A51:A55"/>
    <mergeCell ref="A37:A38"/>
    <mergeCell ref="B37:B38"/>
    <mergeCell ref="B47:B48"/>
    <mergeCell ref="A39:B39"/>
    <mergeCell ref="L47:O47"/>
    <mergeCell ref="G37:G38"/>
    <mergeCell ref="H37:K37"/>
    <mergeCell ref="L37:O37"/>
    <mergeCell ref="C47:C48"/>
    <mergeCell ref="D47:F47"/>
    <mergeCell ref="G47:G48"/>
    <mergeCell ref="H47:K47"/>
    <mergeCell ref="C37:C38"/>
    <mergeCell ref="D37:F37"/>
    <mergeCell ref="A40:B40"/>
    <mergeCell ref="A29:A33"/>
    <mergeCell ref="L4:O4"/>
    <mergeCell ref="A6:B6"/>
    <mergeCell ref="A4:A5"/>
    <mergeCell ref="B4:B5"/>
    <mergeCell ref="C4:C5"/>
    <mergeCell ref="D4:F4"/>
    <mergeCell ref="G4:G5"/>
    <mergeCell ref="H4:K4"/>
  </mergeCells>
  <phoneticPr fontId="4" type="noConversion"/>
  <pageMargins left="0" right="0" top="0" bottom="0" header="0" footer="0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workbookViewId="0">
      <selection activeCell="D43" sqref="D43"/>
    </sheetView>
  </sheetViews>
  <sheetFormatPr defaultRowHeight="15" x14ac:dyDescent="0.25"/>
  <cols>
    <col min="1" max="1" width="12.42578125" customWidth="1"/>
    <col min="2" max="2" width="25.140625" customWidth="1"/>
    <col min="4" max="4" width="7.140625" customWidth="1"/>
    <col min="5" max="5" width="7" customWidth="1"/>
    <col min="6" max="6" width="8.140625" customWidth="1"/>
    <col min="8" max="8" width="7" customWidth="1"/>
    <col min="9" max="9" width="7.140625" customWidth="1"/>
    <col min="10" max="10" width="7.7109375" customWidth="1"/>
    <col min="11" max="11" width="7.140625" customWidth="1"/>
  </cols>
  <sheetData>
    <row r="1" spans="1:15" x14ac:dyDescent="0.25">
      <c r="A1" t="s">
        <v>174</v>
      </c>
    </row>
    <row r="2" spans="1:15" x14ac:dyDescent="0.25">
      <c r="A2" t="s">
        <v>50</v>
      </c>
    </row>
    <row r="3" spans="1:15" x14ac:dyDescent="0.25">
      <c r="A3" t="s">
        <v>0</v>
      </c>
    </row>
    <row r="4" spans="1:15" x14ac:dyDescent="0.25">
      <c r="A4" s="64" t="s">
        <v>6</v>
      </c>
      <c r="B4" s="62" t="s">
        <v>7</v>
      </c>
      <c r="C4" s="62" t="s">
        <v>17</v>
      </c>
      <c r="D4" s="59" t="s">
        <v>1</v>
      </c>
      <c r="E4" s="60"/>
      <c r="F4" s="61"/>
      <c r="G4" s="62" t="s">
        <v>5</v>
      </c>
      <c r="H4" s="59" t="s">
        <v>11</v>
      </c>
      <c r="I4" s="60"/>
      <c r="J4" s="60"/>
      <c r="K4" s="61"/>
      <c r="L4" s="59" t="s">
        <v>12</v>
      </c>
      <c r="M4" s="60"/>
      <c r="N4" s="60"/>
      <c r="O4" s="61"/>
    </row>
    <row r="5" spans="1:15" ht="45" customHeight="1" x14ac:dyDescent="0.25">
      <c r="A5" s="65"/>
      <c r="B5" s="63"/>
      <c r="C5" s="63"/>
      <c r="D5" s="1" t="s">
        <v>2</v>
      </c>
      <c r="E5" s="1" t="s">
        <v>3</v>
      </c>
      <c r="F5" s="1" t="s">
        <v>4</v>
      </c>
      <c r="G5" s="63"/>
      <c r="H5" s="1" t="s">
        <v>8</v>
      </c>
      <c r="I5" s="1" t="s">
        <v>9</v>
      </c>
      <c r="J5" s="1" t="s">
        <v>10</v>
      </c>
      <c r="K5" s="1" t="s">
        <v>94</v>
      </c>
      <c r="L5" s="1" t="s">
        <v>13</v>
      </c>
      <c r="M5" s="1" t="s">
        <v>14</v>
      </c>
      <c r="N5" s="1" t="s">
        <v>15</v>
      </c>
      <c r="O5" s="1" t="s">
        <v>16</v>
      </c>
    </row>
    <row r="6" spans="1:15" x14ac:dyDescent="0.25">
      <c r="A6" s="69" t="s">
        <v>48</v>
      </c>
      <c r="B6" s="70"/>
      <c r="C6" s="6">
        <f t="shared" ref="C6:I6" si="0">SUM(C8+C10+C19+C24+C32+C36+C37)</f>
        <v>850</v>
      </c>
      <c r="D6" s="6">
        <f t="shared" si="0"/>
        <v>35.43</v>
      </c>
      <c r="E6" s="6">
        <f t="shared" si="0"/>
        <v>28.15</v>
      </c>
      <c r="F6" s="6">
        <f t="shared" si="0"/>
        <v>121.61</v>
      </c>
      <c r="G6" s="6">
        <f t="shared" si="0"/>
        <v>881.59</v>
      </c>
      <c r="H6" s="6">
        <f t="shared" si="0"/>
        <v>0.57000000000000006</v>
      </c>
      <c r="I6" s="6">
        <f t="shared" si="0"/>
        <v>96.62</v>
      </c>
      <c r="J6" s="6">
        <f>SUM(J8+J10+J19+J24+J32+J36)</f>
        <v>256.87</v>
      </c>
      <c r="K6" s="6">
        <f>SUM(K8+K10+K19+K24+K32+K36+K37)</f>
        <v>13.54</v>
      </c>
      <c r="L6" s="6">
        <f>SUM(L8+L10+L19+L24+L32+L36+L37)</f>
        <v>119.3</v>
      </c>
      <c r="M6" s="6">
        <f>SUM(M8+M10+M19+M24+M32+M36+M37)</f>
        <v>457.09999999999997</v>
      </c>
      <c r="N6" s="6">
        <f>SUM(N8+N10+N19+N24+N32+N36+N37)</f>
        <v>84.85</v>
      </c>
      <c r="O6" s="6">
        <f>SUM(O8+O10+O19+O24+O32+O36+O37)</f>
        <v>10.5</v>
      </c>
    </row>
    <row r="7" spans="1:15" x14ac:dyDescent="0.25">
      <c r="A7" s="69" t="s">
        <v>18</v>
      </c>
      <c r="B7" s="70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25">
      <c r="A8" s="56" t="s">
        <v>117</v>
      </c>
      <c r="B8" s="8" t="s">
        <v>118</v>
      </c>
      <c r="C8" s="6">
        <v>40</v>
      </c>
      <c r="D8" s="6">
        <v>0.8</v>
      </c>
      <c r="E8" s="6">
        <v>0.1</v>
      </c>
      <c r="F8" s="6">
        <v>4.0999999999999996</v>
      </c>
      <c r="G8" s="6">
        <v>20.9</v>
      </c>
      <c r="H8" s="6">
        <v>0.01</v>
      </c>
      <c r="I8" s="6">
        <v>0.77</v>
      </c>
      <c r="J8" s="6">
        <v>0.5</v>
      </c>
      <c r="K8" s="6">
        <v>0.28000000000000003</v>
      </c>
      <c r="L8" s="6">
        <v>14.8</v>
      </c>
      <c r="M8" s="6">
        <v>14.3</v>
      </c>
      <c r="N8" s="6">
        <v>4.5</v>
      </c>
      <c r="O8" s="6">
        <v>0.13</v>
      </c>
    </row>
    <row r="9" spans="1:15" ht="30" x14ac:dyDescent="0.25">
      <c r="A9" s="57"/>
      <c r="B9" s="5" t="s">
        <v>119</v>
      </c>
      <c r="C9" s="4">
        <v>62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x14ac:dyDescent="0.25">
      <c r="A10" s="32" t="s">
        <v>126</v>
      </c>
      <c r="B10" s="6" t="s">
        <v>127</v>
      </c>
      <c r="C10" s="6">
        <v>250</v>
      </c>
      <c r="D10" s="6">
        <v>8.35</v>
      </c>
      <c r="E10" s="6">
        <v>5.75</v>
      </c>
      <c r="F10" s="6">
        <v>20.350000000000001</v>
      </c>
      <c r="G10" s="6">
        <v>166.43</v>
      </c>
      <c r="H10" s="6">
        <v>0.18</v>
      </c>
      <c r="I10" s="6">
        <v>5.95</v>
      </c>
      <c r="J10" s="6">
        <v>121.5</v>
      </c>
      <c r="K10" s="6">
        <v>2.09</v>
      </c>
      <c r="L10" s="6">
        <v>34</v>
      </c>
      <c r="M10" s="6">
        <v>100.5</v>
      </c>
      <c r="N10" s="6">
        <v>36.25</v>
      </c>
      <c r="O10" s="6">
        <v>1.85</v>
      </c>
    </row>
    <row r="11" spans="1:15" ht="14.25" customHeight="1" x14ac:dyDescent="0.25">
      <c r="A11" s="33"/>
      <c r="B11" s="4" t="s">
        <v>44</v>
      </c>
      <c r="C11" s="4">
        <v>68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11.25" customHeight="1" x14ac:dyDescent="0.25">
      <c r="A12" s="33"/>
      <c r="B12" s="4" t="s">
        <v>128</v>
      </c>
      <c r="C12" s="4">
        <v>16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x14ac:dyDescent="0.25">
      <c r="A13" s="33"/>
      <c r="B13" s="4" t="s">
        <v>39</v>
      </c>
      <c r="C13" s="4">
        <v>10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ht="12" customHeight="1" x14ac:dyDescent="0.25">
      <c r="A14" s="33"/>
      <c r="B14" s="4" t="s">
        <v>77</v>
      </c>
      <c r="C14" s="4">
        <v>10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x14ac:dyDescent="0.25">
      <c r="A15" s="33"/>
      <c r="B15" s="4" t="s">
        <v>102</v>
      </c>
      <c r="C15" s="4">
        <v>4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ht="15" customHeight="1" x14ac:dyDescent="0.25">
      <c r="A16" s="33"/>
      <c r="B16" s="4" t="s">
        <v>80</v>
      </c>
      <c r="C16" s="4">
        <v>0.3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6" ht="11.25" customHeight="1" x14ac:dyDescent="0.25">
      <c r="A17" s="33"/>
      <c r="B17" s="4" t="s">
        <v>81</v>
      </c>
      <c r="C17" s="4">
        <v>130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6" ht="11.25" customHeight="1" x14ac:dyDescent="0.25">
      <c r="A18" s="34"/>
      <c r="B18" s="4" t="s">
        <v>82</v>
      </c>
      <c r="C18" s="4">
        <v>20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6" ht="16.5" customHeight="1" x14ac:dyDescent="0.25">
      <c r="A19" s="56" t="s">
        <v>68</v>
      </c>
      <c r="B19" s="6" t="s">
        <v>120</v>
      </c>
      <c r="C19" s="6">
        <v>200</v>
      </c>
      <c r="D19" s="6">
        <v>7.1</v>
      </c>
      <c r="E19" s="6">
        <v>7.4</v>
      </c>
      <c r="F19" s="6">
        <v>43.7</v>
      </c>
      <c r="G19" s="6">
        <v>269.5</v>
      </c>
      <c r="H19" s="6">
        <v>0.08</v>
      </c>
      <c r="I19" s="6">
        <v>0</v>
      </c>
      <c r="J19" s="6">
        <v>35.5</v>
      </c>
      <c r="K19" s="6">
        <v>1.59</v>
      </c>
      <c r="L19" s="6">
        <v>14</v>
      </c>
      <c r="M19" s="6">
        <v>53</v>
      </c>
      <c r="N19" s="6">
        <v>10</v>
      </c>
      <c r="O19" s="6">
        <v>1</v>
      </c>
    </row>
    <row r="20" spans="1:16" ht="12.75" customHeight="1" x14ac:dyDescent="0.25">
      <c r="A20" s="57"/>
      <c r="B20" s="4" t="s">
        <v>105</v>
      </c>
      <c r="C20" s="4">
        <v>51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6" ht="11.25" customHeight="1" x14ac:dyDescent="0.25">
      <c r="A21" s="57"/>
      <c r="B21" s="4" t="s">
        <v>55</v>
      </c>
      <c r="C21" s="4">
        <v>6.8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6" ht="13.5" customHeight="1" x14ac:dyDescent="0.25">
      <c r="A22" s="57"/>
      <c r="B22" s="4" t="s">
        <v>80</v>
      </c>
      <c r="C22" s="4">
        <v>0.5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6" ht="11.25" customHeight="1" x14ac:dyDescent="0.25">
      <c r="A23" s="57"/>
      <c r="B23" s="4" t="s">
        <v>43</v>
      </c>
      <c r="C23" s="4">
        <v>306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6" ht="30" x14ac:dyDescent="0.25">
      <c r="A24" s="6" t="s">
        <v>56</v>
      </c>
      <c r="B24" s="8" t="s">
        <v>121</v>
      </c>
      <c r="C24" s="6">
        <v>80</v>
      </c>
      <c r="D24" s="6">
        <v>13.4</v>
      </c>
      <c r="E24" s="6">
        <v>14</v>
      </c>
      <c r="F24" s="6">
        <v>5.3</v>
      </c>
      <c r="G24" s="6">
        <v>200.5</v>
      </c>
      <c r="H24" s="6">
        <v>0.17</v>
      </c>
      <c r="I24" s="6">
        <v>9.9</v>
      </c>
      <c r="J24" s="6">
        <v>1.33</v>
      </c>
      <c r="K24" s="6">
        <v>7.93</v>
      </c>
      <c r="L24" s="6">
        <v>31</v>
      </c>
      <c r="M24" s="6">
        <v>221</v>
      </c>
      <c r="N24" s="6">
        <v>14</v>
      </c>
      <c r="O24" s="6">
        <v>4.5999999999999996</v>
      </c>
    </row>
    <row r="25" spans="1:16" ht="12" customHeight="1" x14ac:dyDescent="0.25">
      <c r="A25" s="56"/>
      <c r="B25" s="23" t="s">
        <v>122</v>
      </c>
      <c r="C25" s="24">
        <v>77.900000000000006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6" ht="12" customHeight="1" x14ac:dyDescent="0.25">
      <c r="A26" s="57"/>
      <c r="B26" s="9" t="s">
        <v>99</v>
      </c>
      <c r="C26" s="9">
        <v>1.3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1:16" ht="12" customHeight="1" x14ac:dyDescent="0.25">
      <c r="A27" s="57"/>
      <c r="B27" s="9" t="s">
        <v>40</v>
      </c>
      <c r="C27" s="9">
        <v>26.7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1:16" ht="12" customHeight="1" x14ac:dyDescent="0.25">
      <c r="A28" s="57"/>
      <c r="B28" s="9" t="s">
        <v>55</v>
      </c>
      <c r="C28" s="9">
        <v>1.3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1:16" ht="12" customHeight="1" x14ac:dyDescent="0.25">
      <c r="A29" s="57"/>
      <c r="B29" s="9" t="s">
        <v>102</v>
      </c>
      <c r="C29" s="9">
        <v>6.7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1:16" ht="12" customHeight="1" x14ac:dyDescent="0.25">
      <c r="A30" s="57"/>
      <c r="B30" s="9" t="s">
        <v>80</v>
      </c>
      <c r="C30" s="9">
        <v>1.3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1:16" ht="12.75" customHeight="1" x14ac:dyDescent="0.25">
      <c r="A31" s="58"/>
      <c r="B31" s="9" t="s">
        <v>43</v>
      </c>
      <c r="C31" s="9">
        <v>29.3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1:16" x14ac:dyDescent="0.25">
      <c r="A32" s="6" t="s">
        <v>123</v>
      </c>
      <c r="B32" s="6" t="s">
        <v>124</v>
      </c>
      <c r="C32" s="6">
        <v>200</v>
      </c>
      <c r="D32" s="6">
        <v>0.6</v>
      </c>
      <c r="E32" s="6">
        <v>0.2</v>
      </c>
      <c r="F32" s="6">
        <v>15.2</v>
      </c>
      <c r="G32" s="6">
        <v>65.3</v>
      </c>
      <c r="H32" s="6">
        <v>0.01</v>
      </c>
      <c r="I32" s="6">
        <v>80</v>
      </c>
      <c r="J32" s="6">
        <v>98.04</v>
      </c>
      <c r="K32" s="6">
        <v>0.19</v>
      </c>
      <c r="L32" s="6">
        <v>11</v>
      </c>
      <c r="M32" s="6">
        <v>3</v>
      </c>
      <c r="N32" s="6">
        <v>3</v>
      </c>
      <c r="O32" s="6">
        <v>0.5</v>
      </c>
      <c r="P32" s="41"/>
    </row>
    <row r="33" spans="1:15" x14ac:dyDescent="0.25">
      <c r="A33" s="6"/>
      <c r="B33" s="24" t="s">
        <v>125</v>
      </c>
      <c r="C33" s="24">
        <v>21.4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 x14ac:dyDescent="0.25">
      <c r="A34" s="6"/>
      <c r="B34" s="24" t="s">
        <v>42</v>
      </c>
      <c r="C34" s="24">
        <v>7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 x14ac:dyDescent="0.25">
      <c r="A35" s="6"/>
      <c r="B35" s="24" t="s">
        <v>43</v>
      </c>
      <c r="C35" s="24">
        <v>230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 x14ac:dyDescent="0.25">
      <c r="A36" s="6" t="s">
        <v>23</v>
      </c>
      <c r="B36" s="6" t="s">
        <v>19</v>
      </c>
      <c r="C36" s="6">
        <v>50</v>
      </c>
      <c r="D36" s="6">
        <v>1.58</v>
      </c>
      <c r="E36" s="6">
        <v>0.2</v>
      </c>
      <c r="F36" s="6">
        <v>9.66</v>
      </c>
      <c r="G36" s="6">
        <v>46.76</v>
      </c>
      <c r="H36" s="6">
        <v>0.02</v>
      </c>
      <c r="I36" s="6">
        <v>0</v>
      </c>
      <c r="J36" s="6">
        <v>0</v>
      </c>
      <c r="K36" s="6">
        <v>0.26</v>
      </c>
      <c r="L36" s="6">
        <v>4.5999999999999996</v>
      </c>
      <c r="M36" s="6">
        <v>17.399999999999999</v>
      </c>
      <c r="N36" s="6">
        <v>6.6</v>
      </c>
      <c r="O36" s="6">
        <v>0.22</v>
      </c>
    </row>
    <row r="37" spans="1:15" x14ac:dyDescent="0.25">
      <c r="A37" s="6" t="s">
        <v>24</v>
      </c>
      <c r="B37" s="6" t="s">
        <v>25</v>
      </c>
      <c r="C37" s="6">
        <v>30</v>
      </c>
      <c r="D37" s="6">
        <v>3.6</v>
      </c>
      <c r="E37" s="6">
        <v>0.5</v>
      </c>
      <c r="F37" s="6">
        <v>23.3</v>
      </c>
      <c r="G37" s="6">
        <v>112.2</v>
      </c>
      <c r="H37" s="6">
        <v>0.1</v>
      </c>
      <c r="I37" s="6">
        <v>0</v>
      </c>
      <c r="J37" s="6">
        <v>0</v>
      </c>
      <c r="K37" s="6">
        <v>1.2</v>
      </c>
      <c r="L37" s="6">
        <v>9.9</v>
      </c>
      <c r="M37" s="6">
        <v>47.9</v>
      </c>
      <c r="N37" s="6">
        <v>10.5</v>
      </c>
      <c r="O37" s="6">
        <v>2.2000000000000002</v>
      </c>
    </row>
    <row r="43" spans="1:15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</row>
    <row r="44" spans="1:15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</row>
    <row r="45" spans="1:15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spans="1:15" x14ac:dyDescent="0.25">
      <c r="A46" s="72"/>
      <c r="B46" s="71"/>
      <c r="C46" s="71"/>
      <c r="D46" s="72"/>
      <c r="E46" s="72"/>
      <c r="F46" s="72"/>
      <c r="G46" s="71"/>
      <c r="H46" s="72"/>
      <c r="I46" s="72"/>
      <c r="J46" s="72"/>
      <c r="K46" s="72"/>
      <c r="L46" s="72"/>
      <c r="M46" s="72"/>
      <c r="N46" s="72"/>
      <c r="O46" s="72"/>
    </row>
    <row r="47" spans="1:15" x14ac:dyDescent="0.25">
      <c r="A47" s="72"/>
      <c r="B47" s="71"/>
      <c r="C47" s="71"/>
      <c r="D47" s="10"/>
      <c r="E47" s="10"/>
      <c r="F47" s="10"/>
      <c r="G47" s="71"/>
      <c r="H47" s="10"/>
      <c r="I47" s="10"/>
      <c r="J47" s="10"/>
      <c r="K47" s="10"/>
      <c r="L47" s="10"/>
      <c r="M47" s="10"/>
      <c r="N47" s="10"/>
      <c r="O47" s="10"/>
    </row>
    <row r="48" spans="1:15" x14ac:dyDescent="0.25">
      <c r="A48" s="73"/>
      <c r="B48" s="73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</row>
    <row r="49" spans="1:15" x14ac:dyDescent="0.25">
      <c r="A49" s="68"/>
      <c r="B49" s="68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</row>
    <row r="53" spans="1:15" x14ac:dyDescent="0.25">
      <c r="A53" s="64"/>
      <c r="B53" s="62"/>
      <c r="C53" s="62"/>
      <c r="D53" s="59"/>
      <c r="E53" s="60"/>
      <c r="F53" s="61"/>
      <c r="G53" s="62"/>
      <c r="H53" s="59"/>
      <c r="I53" s="60"/>
      <c r="J53" s="60"/>
      <c r="K53" s="61"/>
      <c r="L53" s="59"/>
      <c r="M53" s="60"/>
      <c r="N53" s="60"/>
      <c r="O53" s="61"/>
    </row>
    <row r="54" spans="1:15" x14ac:dyDescent="0.25">
      <c r="A54" s="65"/>
      <c r="B54" s="63"/>
      <c r="C54" s="63"/>
      <c r="D54" s="1"/>
      <c r="E54" s="1"/>
      <c r="F54" s="1"/>
      <c r="G54" s="63"/>
      <c r="H54" s="1"/>
      <c r="I54" s="1"/>
      <c r="J54" s="1"/>
      <c r="K54" s="1"/>
      <c r="L54" s="1"/>
      <c r="M54" s="1"/>
      <c r="N54" s="1"/>
      <c r="O54" s="1"/>
    </row>
    <row r="55" spans="1:15" x14ac:dyDescent="0.25">
      <c r="A55" s="69"/>
      <c r="B55" s="70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x14ac:dyDescent="0.25">
      <c r="A56" s="66"/>
      <c r="B56" s="6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 x14ac:dyDescent="0.25">
      <c r="A57" s="56"/>
      <c r="B57" s="8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1:15" x14ac:dyDescent="0.25">
      <c r="A58" s="57"/>
      <c r="B58" s="5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5" x14ac:dyDescent="0.25">
      <c r="A59" s="57"/>
      <c r="B59" s="5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 x14ac:dyDescent="0.25">
      <c r="A60" s="57"/>
      <c r="B60" s="5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 x14ac:dyDescent="0.25">
      <c r="A61" s="57"/>
      <c r="B61" s="5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 x14ac:dyDescent="0.25">
      <c r="A62" s="57"/>
      <c r="B62" s="5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spans="1:15" x14ac:dyDescent="0.25">
      <c r="A63" s="58"/>
      <c r="B63" s="5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5" x14ac:dyDescent="0.25">
      <c r="A64" s="56"/>
      <c r="B64" s="8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1:15" x14ac:dyDescent="0.25">
      <c r="A65" s="57"/>
      <c r="B65" s="5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spans="1:15" x14ac:dyDescent="0.25">
      <c r="A66" s="58"/>
      <c r="B66" s="5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 x14ac:dyDescent="0.25">
      <c r="A67" s="6"/>
      <c r="B67" s="8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x14ac:dyDescent="0.25">
      <c r="A68" s="69"/>
      <c r="B68" s="70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1:15" x14ac:dyDescent="0.25">
      <c r="A69" s="56"/>
      <c r="B69" s="8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1:15" x14ac:dyDescent="0.25">
      <c r="A70" s="57"/>
      <c r="B70" s="5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</row>
    <row r="71" spans="1:15" x14ac:dyDescent="0.25">
      <c r="A71" s="57"/>
      <c r="B71" s="5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</row>
    <row r="72" spans="1:15" x14ac:dyDescent="0.25">
      <c r="A72" s="58"/>
      <c r="B72" s="5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1:15" x14ac:dyDescent="0.25">
      <c r="A73" s="5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1:15" x14ac:dyDescent="0.25">
      <c r="A74" s="57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</row>
    <row r="75" spans="1:15" x14ac:dyDescent="0.25">
      <c r="A75" s="57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</row>
    <row r="76" spans="1:15" x14ac:dyDescent="0.25">
      <c r="A76" s="57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</row>
    <row r="77" spans="1:15" x14ac:dyDescent="0.25">
      <c r="A77" s="57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</row>
    <row r="78" spans="1:15" x14ac:dyDescent="0.25">
      <c r="A78" s="57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</row>
    <row r="79" spans="1:15" x14ac:dyDescent="0.25">
      <c r="A79" s="58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</row>
    <row r="80" spans="1:15" x14ac:dyDescent="0.25">
      <c r="A80" s="5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1:15" x14ac:dyDescent="0.25">
      <c r="A81" s="57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</row>
    <row r="82" spans="1:15" x14ac:dyDescent="0.25">
      <c r="A82" s="57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</row>
    <row r="83" spans="1:15" x14ac:dyDescent="0.25">
      <c r="A83" s="57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</row>
    <row r="84" spans="1:15" x14ac:dyDescent="0.25">
      <c r="A84" s="57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</row>
    <row r="85" spans="1:15" x14ac:dyDescent="0.25">
      <c r="A85" s="58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</row>
    <row r="86" spans="1:15" x14ac:dyDescent="0.25">
      <c r="A86" s="6"/>
      <c r="B86" s="8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1:15" x14ac:dyDescent="0.25">
      <c r="A87" s="56"/>
      <c r="B87" s="8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1:15" x14ac:dyDescent="0.25">
      <c r="A88" s="57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</row>
    <row r="89" spans="1:15" x14ac:dyDescent="0.25">
      <c r="A89" s="58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</row>
    <row r="90" spans="1:15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1:15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</sheetData>
  <customSheetViews>
    <customSheetView guid="{4B3D35F3-748A-4C58-A734-69FA80A88FED}" showPageBreaks="1">
      <selection activeCell="D43" sqref="D43"/>
      <pageMargins left="0" right="0" top="0" bottom="0" header="0" footer="0"/>
      <pageSetup paperSize="9" orientation="landscape" r:id="rId1"/>
    </customSheetView>
  </customSheetViews>
  <mergeCells count="37">
    <mergeCell ref="A8:A9"/>
    <mergeCell ref="A19:A23"/>
    <mergeCell ref="A25:A31"/>
    <mergeCell ref="C46:C47"/>
    <mergeCell ref="A7:B7"/>
    <mergeCell ref="L4:O4"/>
    <mergeCell ref="A6:B6"/>
    <mergeCell ref="A4:A5"/>
    <mergeCell ref="B4:B5"/>
    <mergeCell ref="C4:C5"/>
    <mergeCell ref="D4:F4"/>
    <mergeCell ref="G4:G5"/>
    <mergeCell ref="H4:K4"/>
    <mergeCell ref="A80:A85"/>
    <mergeCell ref="A87:A89"/>
    <mergeCell ref="A53:A54"/>
    <mergeCell ref="A64:A66"/>
    <mergeCell ref="A68:B68"/>
    <mergeCell ref="A57:A63"/>
    <mergeCell ref="B53:B54"/>
    <mergeCell ref="A73:A79"/>
    <mergeCell ref="A56:B56"/>
    <mergeCell ref="A69:A72"/>
    <mergeCell ref="A49:B49"/>
    <mergeCell ref="A46:A47"/>
    <mergeCell ref="B46:B47"/>
    <mergeCell ref="L53:O53"/>
    <mergeCell ref="A55:B55"/>
    <mergeCell ref="C53:C54"/>
    <mergeCell ref="D53:F53"/>
    <mergeCell ref="G53:G54"/>
    <mergeCell ref="H53:K53"/>
    <mergeCell ref="L46:O46"/>
    <mergeCell ref="A48:B48"/>
    <mergeCell ref="G46:G47"/>
    <mergeCell ref="D46:F46"/>
    <mergeCell ref="H46:K46"/>
  </mergeCells>
  <phoneticPr fontId="4" type="noConversion"/>
  <pageMargins left="0" right="0" top="0" bottom="0" header="0" footer="0"/>
  <pageSetup paperSize="9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3"/>
  <sheetViews>
    <sheetView topLeftCell="A7" workbookViewId="0">
      <selection activeCell="A38" sqref="A38"/>
    </sheetView>
  </sheetViews>
  <sheetFormatPr defaultRowHeight="15" x14ac:dyDescent="0.25"/>
  <cols>
    <col min="1" max="1" width="11.85546875" customWidth="1"/>
    <col min="2" max="2" width="22.85546875" customWidth="1"/>
    <col min="4" max="6" width="7.7109375" customWidth="1"/>
    <col min="8" max="11" width="7.7109375" customWidth="1"/>
  </cols>
  <sheetData>
    <row r="1" spans="1:15" x14ac:dyDescent="0.25">
      <c r="A1" t="s">
        <v>174</v>
      </c>
    </row>
    <row r="2" spans="1:15" x14ac:dyDescent="0.25">
      <c r="A2" t="s">
        <v>21</v>
      </c>
    </row>
    <row r="3" spans="1:15" x14ac:dyDescent="0.25">
      <c r="A3" t="s">
        <v>0</v>
      </c>
    </row>
    <row r="4" spans="1:15" x14ac:dyDescent="0.25">
      <c r="A4" s="64" t="s">
        <v>6</v>
      </c>
      <c r="B4" s="62" t="s">
        <v>7</v>
      </c>
      <c r="C4" s="62" t="s">
        <v>17</v>
      </c>
      <c r="D4" s="59" t="s">
        <v>1</v>
      </c>
      <c r="E4" s="60"/>
      <c r="F4" s="61"/>
      <c r="G4" s="62" t="s">
        <v>5</v>
      </c>
      <c r="H4" s="59" t="s">
        <v>11</v>
      </c>
      <c r="I4" s="60"/>
      <c r="J4" s="60"/>
      <c r="K4" s="61"/>
      <c r="L4" s="59" t="s">
        <v>12</v>
      </c>
      <c r="M4" s="60"/>
      <c r="N4" s="60"/>
      <c r="O4" s="61"/>
    </row>
    <row r="5" spans="1:15" ht="44.25" customHeight="1" x14ac:dyDescent="0.25">
      <c r="A5" s="65"/>
      <c r="B5" s="63"/>
      <c r="C5" s="63"/>
      <c r="D5" s="1" t="s">
        <v>2</v>
      </c>
      <c r="E5" s="1" t="s">
        <v>3</v>
      </c>
      <c r="F5" s="1" t="s">
        <v>4</v>
      </c>
      <c r="G5" s="63"/>
      <c r="H5" s="1" t="s">
        <v>8</v>
      </c>
      <c r="I5" s="1" t="s">
        <v>9</v>
      </c>
      <c r="J5" s="1" t="s">
        <v>10</v>
      </c>
      <c r="K5" s="1" t="s">
        <v>94</v>
      </c>
      <c r="L5" s="1" t="s">
        <v>13</v>
      </c>
      <c r="M5" s="1" t="s">
        <v>14</v>
      </c>
      <c r="N5" s="1" t="s">
        <v>15</v>
      </c>
      <c r="O5" s="1" t="s">
        <v>16</v>
      </c>
    </row>
    <row r="6" spans="1:15" x14ac:dyDescent="0.25">
      <c r="A6" s="69" t="s">
        <v>48</v>
      </c>
      <c r="B6" s="70"/>
      <c r="C6" s="6">
        <f>SUM(C8+C10+C21+C28+C33+C37+C38)</f>
        <v>920</v>
      </c>
      <c r="D6" s="6">
        <f>SUM(D8+D10+D21+D28+D33+D37)</f>
        <v>33.36</v>
      </c>
      <c r="E6" s="6">
        <f t="shared" ref="E6:O6" si="0">SUM(E8+E10+E21+E28+E33+E37+E38)</f>
        <v>31.18</v>
      </c>
      <c r="F6" s="6">
        <f t="shared" si="0"/>
        <v>125.80999999999999</v>
      </c>
      <c r="G6" s="6">
        <f t="shared" si="0"/>
        <v>931.09</v>
      </c>
      <c r="H6" s="6">
        <f t="shared" si="0"/>
        <v>0.55000000000000004</v>
      </c>
      <c r="I6" s="6">
        <f t="shared" si="0"/>
        <v>32.699999999999996</v>
      </c>
      <c r="J6" s="6">
        <f t="shared" si="0"/>
        <v>319.38000000000005</v>
      </c>
      <c r="K6" s="6">
        <f t="shared" si="0"/>
        <v>13.339999999999998</v>
      </c>
      <c r="L6" s="6">
        <f t="shared" si="0"/>
        <v>152.25</v>
      </c>
      <c r="M6" s="6">
        <f t="shared" si="0"/>
        <v>523.79999999999995</v>
      </c>
      <c r="N6" s="6">
        <f t="shared" si="0"/>
        <v>238.1</v>
      </c>
      <c r="O6" s="6">
        <f t="shared" si="0"/>
        <v>11.25</v>
      </c>
    </row>
    <row r="7" spans="1:15" x14ac:dyDescent="0.25">
      <c r="A7" s="69" t="s">
        <v>18</v>
      </c>
      <c r="B7" s="70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25">
      <c r="A8" s="56" t="s">
        <v>71</v>
      </c>
      <c r="B8" s="8" t="s">
        <v>110</v>
      </c>
      <c r="C8" s="6">
        <v>100</v>
      </c>
      <c r="D8" s="6">
        <v>1.1000000000000001</v>
      </c>
      <c r="E8" s="6">
        <v>0.2</v>
      </c>
      <c r="F8" s="6">
        <v>3.8</v>
      </c>
      <c r="G8" s="6">
        <v>21.4</v>
      </c>
      <c r="H8" s="6">
        <v>0.06</v>
      </c>
      <c r="I8" s="6">
        <v>25</v>
      </c>
      <c r="J8" s="6">
        <v>133</v>
      </c>
      <c r="K8" s="6">
        <v>0.7</v>
      </c>
      <c r="L8" s="6">
        <v>14</v>
      </c>
      <c r="M8" s="6">
        <v>26</v>
      </c>
      <c r="N8" s="6">
        <v>20</v>
      </c>
      <c r="O8" s="6">
        <v>0.9</v>
      </c>
    </row>
    <row r="9" spans="1:15" ht="16.5" customHeight="1" x14ac:dyDescent="0.25">
      <c r="A9" s="57"/>
      <c r="B9" s="5" t="s">
        <v>31</v>
      </c>
      <c r="C9" s="4">
        <v>90.4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x14ac:dyDescent="0.25">
      <c r="A10" s="56" t="s">
        <v>58</v>
      </c>
      <c r="B10" s="6" t="s">
        <v>96</v>
      </c>
      <c r="C10" s="6">
        <v>250</v>
      </c>
      <c r="D10" s="6">
        <v>6.18</v>
      </c>
      <c r="E10" s="6">
        <v>7.78</v>
      </c>
      <c r="F10" s="6">
        <v>14.05</v>
      </c>
      <c r="G10" s="6">
        <v>150.93</v>
      </c>
      <c r="H10" s="6">
        <v>0.05</v>
      </c>
      <c r="I10" s="6">
        <v>7.3</v>
      </c>
      <c r="J10" s="6">
        <v>133.08000000000001</v>
      </c>
      <c r="K10" s="6">
        <v>0.97</v>
      </c>
      <c r="L10" s="6">
        <v>31.75</v>
      </c>
      <c r="M10" s="6">
        <v>50.5</v>
      </c>
      <c r="N10" s="6">
        <v>19</v>
      </c>
      <c r="O10" s="6">
        <v>0.63</v>
      </c>
    </row>
    <row r="11" spans="1:15" ht="12" customHeight="1" x14ac:dyDescent="0.25">
      <c r="A11" s="57"/>
      <c r="B11" s="4" t="s">
        <v>34</v>
      </c>
      <c r="C11" s="4">
        <v>27.2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12.75" customHeight="1" x14ac:dyDescent="0.25">
      <c r="A12" s="57"/>
      <c r="B12" s="4" t="s">
        <v>37</v>
      </c>
      <c r="C12" s="4">
        <v>8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ht="12" customHeight="1" x14ac:dyDescent="0.25">
      <c r="A13" s="57"/>
      <c r="B13" s="4" t="s">
        <v>35</v>
      </c>
      <c r="C13" s="4">
        <v>10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x14ac:dyDescent="0.25">
      <c r="A14" s="57"/>
      <c r="B14" s="4" t="s">
        <v>38</v>
      </c>
      <c r="C14" s="4">
        <v>10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x14ac:dyDescent="0.25">
      <c r="A15" s="57"/>
      <c r="B15" s="4" t="s">
        <v>32</v>
      </c>
      <c r="C15" s="4">
        <v>4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ht="9.75" customHeight="1" x14ac:dyDescent="0.25">
      <c r="A16" s="57"/>
      <c r="B16" s="4" t="s">
        <v>41</v>
      </c>
      <c r="C16" s="4">
        <v>30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7" x14ac:dyDescent="0.25">
      <c r="A17" s="57"/>
      <c r="B17" s="4" t="s">
        <v>40</v>
      </c>
      <c r="C17" s="4">
        <v>10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7" x14ac:dyDescent="0.25">
      <c r="A18" s="57"/>
      <c r="B18" s="4" t="s">
        <v>57</v>
      </c>
      <c r="C18" s="4">
        <v>0.3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7" ht="10.5" customHeight="1" x14ac:dyDescent="0.25">
      <c r="A19" s="57"/>
      <c r="B19" s="4" t="s">
        <v>81</v>
      </c>
      <c r="C19" s="4">
        <v>170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7" x14ac:dyDescent="0.25">
      <c r="A20" s="58"/>
      <c r="B20" s="4" t="s">
        <v>36</v>
      </c>
      <c r="C20" s="4">
        <v>20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2"/>
    </row>
    <row r="21" spans="1:17" x14ac:dyDescent="0.25">
      <c r="A21" s="56" t="s">
        <v>113</v>
      </c>
      <c r="B21" s="6" t="s">
        <v>111</v>
      </c>
      <c r="C21" s="6">
        <v>90</v>
      </c>
      <c r="D21" s="6">
        <v>13</v>
      </c>
      <c r="E21" s="6">
        <v>13.2</v>
      </c>
      <c r="F21" s="6">
        <v>7.3</v>
      </c>
      <c r="G21" s="6">
        <v>200.3</v>
      </c>
      <c r="H21" s="6">
        <v>0.04</v>
      </c>
      <c r="I21" s="6">
        <v>0.4</v>
      </c>
      <c r="J21" s="6">
        <v>1.7</v>
      </c>
      <c r="K21" s="6">
        <v>4.8499999999999996</v>
      </c>
      <c r="L21" s="6">
        <v>23</v>
      </c>
      <c r="M21" s="6">
        <v>138</v>
      </c>
      <c r="N21" s="6">
        <v>20</v>
      </c>
      <c r="O21" s="6">
        <v>1.8</v>
      </c>
    </row>
    <row r="22" spans="1:17" ht="14.25" customHeight="1" x14ac:dyDescent="0.25">
      <c r="A22" s="57"/>
      <c r="B22" s="4" t="s">
        <v>85</v>
      </c>
      <c r="C22" s="4">
        <v>6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7" x14ac:dyDescent="0.25">
      <c r="A23" s="57"/>
      <c r="B23" s="4" t="s">
        <v>45</v>
      </c>
      <c r="C23" s="4">
        <v>8.4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7" x14ac:dyDescent="0.25">
      <c r="A24" s="57"/>
      <c r="B24" s="4" t="s">
        <v>112</v>
      </c>
      <c r="C24" s="4">
        <v>51.5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7" x14ac:dyDescent="0.25">
      <c r="A25" s="57"/>
      <c r="B25" s="4" t="s">
        <v>35</v>
      </c>
      <c r="C25" s="4">
        <v>7.5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7" x14ac:dyDescent="0.25">
      <c r="A26" s="57"/>
      <c r="B26" s="4" t="s">
        <v>57</v>
      </c>
      <c r="C26" s="4">
        <v>0.3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2"/>
      <c r="Q26" s="2"/>
    </row>
    <row r="27" spans="1:17" x14ac:dyDescent="0.25">
      <c r="A27" s="57"/>
      <c r="B27" s="4" t="s">
        <v>78</v>
      </c>
      <c r="C27" s="4">
        <v>2.4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2"/>
      <c r="Q27" s="2"/>
    </row>
    <row r="28" spans="1:17" ht="27" customHeight="1" x14ac:dyDescent="0.25">
      <c r="A28" s="6" t="s">
        <v>59</v>
      </c>
      <c r="B28" s="8" t="s">
        <v>30</v>
      </c>
      <c r="C28" s="6">
        <v>200</v>
      </c>
      <c r="D28" s="6">
        <v>11</v>
      </c>
      <c r="E28" s="6">
        <v>9.3000000000000007</v>
      </c>
      <c r="F28" s="6">
        <v>47.9</v>
      </c>
      <c r="G28" s="6">
        <v>318.5</v>
      </c>
      <c r="H28" s="6">
        <v>0.28000000000000003</v>
      </c>
      <c r="I28" s="6">
        <v>0</v>
      </c>
      <c r="J28" s="6">
        <v>36.6</v>
      </c>
      <c r="K28" s="6">
        <v>5.31</v>
      </c>
      <c r="L28" s="6">
        <v>19</v>
      </c>
      <c r="M28" s="6">
        <v>240</v>
      </c>
      <c r="N28" s="6">
        <v>160</v>
      </c>
      <c r="O28" s="6">
        <v>5.4</v>
      </c>
      <c r="P28" s="2"/>
      <c r="Q28" s="2"/>
    </row>
    <row r="29" spans="1:17" ht="11.25" customHeight="1" x14ac:dyDescent="0.25">
      <c r="A29" s="56"/>
      <c r="B29" s="23" t="s">
        <v>60</v>
      </c>
      <c r="C29" s="24">
        <v>69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2"/>
      <c r="Q29" s="2"/>
    </row>
    <row r="30" spans="1:17" x14ac:dyDescent="0.25">
      <c r="A30" s="57"/>
      <c r="B30" s="9" t="s">
        <v>55</v>
      </c>
      <c r="C30" s="9">
        <v>6.8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1:17" ht="9.75" customHeight="1" x14ac:dyDescent="0.25">
      <c r="A31" s="58"/>
      <c r="B31" s="9" t="s">
        <v>57</v>
      </c>
      <c r="C31" s="9">
        <v>0.5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1:17" x14ac:dyDescent="0.25">
      <c r="A32" s="6"/>
      <c r="B32" s="24" t="s">
        <v>43</v>
      </c>
      <c r="C32" s="24">
        <v>102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1:15" x14ac:dyDescent="0.25">
      <c r="A33" s="6" t="s">
        <v>61</v>
      </c>
      <c r="B33" s="6" t="s">
        <v>62</v>
      </c>
      <c r="C33" s="6">
        <v>200</v>
      </c>
      <c r="D33" s="6">
        <v>0.5</v>
      </c>
      <c r="E33" s="6">
        <v>0</v>
      </c>
      <c r="F33" s="6">
        <v>19.8</v>
      </c>
      <c r="G33" s="6">
        <v>81</v>
      </c>
      <c r="H33" s="6">
        <v>0</v>
      </c>
      <c r="I33" s="6">
        <v>0</v>
      </c>
      <c r="J33" s="6">
        <v>15</v>
      </c>
      <c r="K33" s="6">
        <v>0.05</v>
      </c>
      <c r="L33" s="6">
        <v>50</v>
      </c>
      <c r="M33" s="6">
        <v>4</v>
      </c>
      <c r="N33" s="6">
        <v>2</v>
      </c>
      <c r="O33" s="6">
        <v>0.1</v>
      </c>
    </row>
    <row r="34" spans="1:15" ht="11.25" customHeight="1" x14ac:dyDescent="0.25">
      <c r="A34" s="6"/>
      <c r="B34" s="24" t="s">
        <v>63</v>
      </c>
      <c r="C34" s="24">
        <v>26.8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 x14ac:dyDescent="0.25">
      <c r="A35" s="6"/>
      <c r="B35" s="24" t="s">
        <v>42</v>
      </c>
      <c r="C35" s="24">
        <v>7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 x14ac:dyDescent="0.25">
      <c r="A36" s="6"/>
      <c r="B36" s="24" t="s">
        <v>43</v>
      </c>
      <c r="C36" s="24">
        <v>190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 x14ac:dyDescent="0.25">
      <c r="A37" s="6" t="s">
        <v>23</v>
      </c>
      <c r="B37" s="6" t="s">
        <v>19</v>
      </c>
      <c r="C37" s="6">
        <v>50</v>
      </c>
      <c r="D37" s="6">
        <v>1.58</v>
      </c>
      <c r="E37" s="6">
        <v>0.2</v>
      </c>
      <c r="F37" s="6">
        <v>9.66</v>
      </c>
      <c r="G37" s="6">
        <v>46.76</v>
      </c>
      <c r="H37" s="6">
        <v>0.02</v>
      </c>
      <c r="I37" s="6">
        <v>0</v>
      </c>
      <c r="J37" s="6">
        <v>0</v>
      </c>
      <c r="K37" s="6">
        <v>0.26</v>
      </c>
      <c r="L37" s="6">
        <v>4.5999999999999996</v>
      </c>
      <c r="M37" s="6">
        <v>17.399999999999999</v>
      </c>
      <c r="N37" s="6">
        <v>6.6</v>
      </c>
      <c r="O37" s="6">
        <v>0.22</v>
      </c>
    </row>
    <row r="38" spans="1:15" x14ac:dyDescent="0.25">
      <c r="A38" s="6" t="s">
        <v>24</v>
      </c>
      <c r="B38" s="6" t="s">
        <v>109</v>
      </c>
      <c r="C38" s="6">
        <v>30</v>
      </c>
      <c r="D38" s="6">
        <v>3.6</v>
      </c>
      <c r="E38" s="6">
        <v>0.5</v>
      </c>
      <c r="F38" s="6">
        <v>23.3</v>
      </c>
      <c r="G38" s="6">
        <v>112.2</v>
      </c>
      <c r="H38" s="6">
        <v>0.1</v>
      </c>
      <c r="I38" s="6">
        <v>0</v>
      </c>
      <c r="J38" s="6">
        <v>0</v>
      </c>
      <c r="K38" s="6">
        <v>1.2</v>
      </c>
      <c r="L38" s="6">
        <v>9.9</v>
      </c>
      <c r="M38" s="6">
        <v>47.9</v>
      </c>
      <c r="N38" s="6">
        <v>10.5</v>
      </c>
      <c r="O38" s="6">
        <v>2.2000000000000002</v>
      </c>
    </row>
    <row r="46" spans="1:15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47" spans="1:15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spans="1:15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</row>
    <row r="49" spans="1:15" x14ac:dyDescent="0.25">
      <c r="A49" s="72"/>
      <c r="B49" s="71"/>
      <c r="C49" s="71"/>
      <c r="D49" s="72"/>
      <c r="E49" s="72"/>
      <c r="F49" s="72"/>
      <c r="G49" s="71"/>
      <c r="H49" s="72"/>
      <c r="I49" s="72"/>
      <c r="J49" s="72"/>
      <c r="K49" s="72"/>
      <c r="L49" s="72"/>
      <c r="M49" s="72"/>
      <c r="N49" s="72"/>
      <c r="O49" s="72"/>
    </row>
    <row r="50" spans="1:15" x14ac:dyDescent="0.25">
      <c r="A50" s="72"/>
      <c r="B50" s="71"/>
      <c r="C50" s="71"/>
      <c r="D50" s="10"/>
      <c r="E50" s="10"/>
      <c r="F50" s="10"/>
      <c r="G50" s="71"/>
      <c r="H50" s="10"/>
      <c r="I50" s="10"/>
      <c r="J50" s="10"/>
      <c r="K50" s="10"/>
      <c r="L50" s="10"/>
      <c r="M50" s="10"/>
      <c r="N50" s="10"/>
      <c r="O50" s="10"/>
    </row>
    <row r="51" spans="1:15" x14ac:dyDescent="0.25">
      <c r="A51" s="73"/>
      <c r="B51" s="73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</row>
    <row r="52" spans="1:15" x14ac:dyDescent="0.25">
      <c r="A52" s="68"/>
      <c r="B52" s="68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</row>
    <row r="56" spans="1:15" x14ac:dyDescent="0.25">
      <c r="A56" s="64"/>
      <c r="B56" s="62"/>
      <c r="C56" s="62"/>
      <c r="D56" s="59"/>
      <c r="E56" s="60"/>
      <c r="F56" s="61"/>
      <c r="G56" s="62"/>
      <c r="H56" s="59"/>
      <c r="I56" s="60"/>
      <c r="J56" s="60"/>
      <c r="K56" s="61"/>
      <c r="L56" s="59"/>
      <c r="M56" s="60"/>
      <c r="N56" s="60"/>
      <c r="O56" s="61"/>
    </row>
    <row r="57" spans="1:15" x14ac:dyDescent="0.25">
      <c r="A57" s="65"/>
      <c r="B57" s="63"/>
      <c r="C57" s="63"/>
      <c r="D57" s="1"/>
      <c r="E57" s="1"/>
      <c r="F57" s="1"/>
      <c r="G57" s="63"/>
      <c r="H57" s="1"/>
      <c r="I57" s="1"/>
      <c r="J57" s="1"/>
      <c r="K57" s="1"/>
      <c r="L57" s="1"/>
      <c r="M57" s="1"/>
      <c r="N57" s="1"/>
      <c r="O57" s="1"/>
    </row>
    <row r="58" spans="1:15" x14ac:dyDescent="0.25">
      <c r="A58" s="69"/>
      <c r="B58" s="70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1:15" x14ac:dyDescent="0.25">
      <c r="A59" s="66"/>
      <c r="B59" s="67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x14ac:dyDescent="0.25">
      <c r="A60" s="56"/>
      <c r="B60" s="8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1:15" x14ac:dyDescent="0.25">
      <c r="A61" s="57"/>
      <c r="B61" s="5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 x14ac:dyDescent="0.25">
      <c r="A62" s="57"/>
      <c r="B62" s="5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spans="1:15" x14ac:dyDescent="0.25">
      <c r="A63" s="57"/>
      <c r="B63" s="5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5" x14ac:dyDescent="0.25">
      <c r="A64" s="57"/>
      <c r="B64" s="5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5" x14ac:dyDescent="0.25">
      <c r="A65" s="57"/>
      <c r="B65" s="5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spans="1:15" x14ac:dyDescent="0.25">
      <c r="A66" s="58"/>
      <c r="B66" s="5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 x14ac:dyDescent="0.25">
      <c r="A67" s="56"/>
      <c r="B67" s="8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x14ac:dyDescent="0.25">
      <c r="A68" s="57"/>
      <c r="B68" s="5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x14ac:dyDescent="0.25">
      <c r="A69" s="57"/>
      <c r="B69" s="5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</row>
    <row r="70" spans="1:15" x14ac:dyDescent="0.25">
      <c r="A70" s="57"/>
      <c r="B70" s="5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</row>
    <row r="71" spans="1:15" x14ac:dyDescent="0.25">
      <c r="A71" s="58"/>
      <c r="B71" s="5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</row>
    <row r="72" spans="1:15" x14ac:dyDescent="0.25">
      <c r="A72" s="6"/>
      <c r="B72" s="8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1:15" x14ac:dyDescent="0.25">
      <c r="A73" s="69"/>
      <c r="B73" s="70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1:15" x14ac:dyDescent="0.25">
      <c r="A74" s="6"/>
      <c r="B74" s="8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1:15" x14ac:dyDescent="0.25">
      <c r="A75" s="5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1:15" x14ac:dyDescent="0.25">
      <c r="A76" s="57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</row>
    <row r="77" spans="1:15" x14ac:dyDescent="0.25">
      <c r="A77" s="57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</row>
    <row r="78" spans="1:15" x14ac:dyDescent="0.25">
      <c r="A78" s="57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</row>
    <row r="79" spans="1:15" x14ac:dyDescent="0.25">
      <c r="A79" s="57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</row>
    <row r="80" spans="1:15" x14ac:dyDescent="0.25">
      <c r="A80" s="57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</row>
    <row r="81" spans="1:15" x14ac:dyDescent="0.25">
      <c r="A81" s="57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</row>
    <row r="82" spans="1:15" x14ac:dyDescent="0.25">
      <c r="A82" s="58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</row>
    <row r="83" spans="1:15" x14ac:dyDescent="0.25">
      <c r="A83" s="5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1:15" x14ac:dyDescent="0.25">
      <c r="A84" s="57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</row>
    <row r="85" spans="1:15" x14ac:dyDescent="0.25">
      <c r="A85" s="57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</row>
    <row r="86" spans="1:15" x14ac:dyDescent="0.25">
      <c r="A86" s="57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</row>
    <row r="87" spans="1:15" x14ac:dyDescent="0.25">
      <c r="A87" s="57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</row>
    <row r="88" spans="1:15" x14ac:dyDescent="0.25">
      <c r="A88" s="58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</row>
    <row r="89" spans="1:15" x14ac:dyDescent="0.25">
      <c r="A89" s="56"/>
      <c r="B89" s="8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1:15" x14ac:dyDescent="0.25">
      <c r="A90" s="57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</row>
    <row r="91" spans="1:15" x14ac:dyDescent="0.25">
      <c r="A91" s="58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</row>
    <row r="92" spans="1:15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1:15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</sheetData>
  <customSheetViews>
    <customSheetView guid="{4B3D35F3-748A-4C58-A734-69FA80A88FED}" showPageBreaks="1" topLeftCell="A7">
      <selection activeCell="A38" sqref="A38"/>
      <pageMargins left="0" right="0" top="0" bottom="0" header="0" footer="0"/>
      <pageSetup paperSize="9" orientation="landscape" r:id="rId1"/>
    </customSheetView>
  </customSheetViews>
  <mergeCells count="37">
    <mergeCell ref="A7:B7"/>
    <mergeCell ref="A8:A9"/>
    <mergeCell ref="A10:A20"/>
    <mergeCell ref="A21:A27"/>
    <mergeCell ref="A29:A31"/>
    <mergeCell ref="G4:G5"/>
    <mergeCell ref="H4:K4"/>
    <mergeCell ref="A6:B6"/>
    <mergeCell ref="A4:A5"/>
    <mergeCell ref="B4:B5"/>
    <mergeCell ref="C4:C5"/>
    <mergeCell ref="D4:F4"/>
    <mergeCell ref="H56:K56"/>
    <mergeCell ref="L56:O56"/>
    <mergeCell ref="H49:K49"/>
    <mergeCell ref="L49:O49"/>
    <mergeCell ref="L4:O4"/>
    <mergeCell ref="G49:G50"/>
    <mergeCell ref="G56:G57"/>
    <mergeCell ref="D56:F56"/>
    <mergeCell ref="B49:B50"/>
    <mergeCell ref="C49:C50"/>
    <mergeCell ref="D49:F49"/>
    <mergeCell ref="A51:B51"/>
    <mergeCell ref="A52:B52"/>
    <mergeCell ref="A49:A50"/>
    <mergeCell ref="A89:A91"/>
    <mergeCell ref="A56:A57"/>
    <mergeCell ref="B56:B57"/>
    <mergeCell ref="C56:C57"/>
    <mergeCell ref="A75:A82"/>
    <mergeCell ref="A83:A88"/>
    <mergeCell ref="A73:B73"/>
    <mergeCell ref="A60:A66"/>
    <mergeCell ref="A67:A71"/>
    <mergeCell ref="A58:B58"/>
    <mergeCell ref="A59:B59"/>
  </mergeCells>
  <phoneticPr fontId="4" type="noConversion"/>
  <pageMargins left="0" right="0" top="0" bottom="0" header="0" footer="0"/>
  <pageSetup paperSize="9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D36" sqref="D36"/>
    </sheetView>
  </sheetViews>
  <sheetFormatPr defaultRowHeight="15" x14ac:dyDescent="0.25"/>
  <cols>
    <col min="1" max="1" width="10.140625" customWidth="1"/>
    <col min="2" max="2" width="22.140625" customWidth="1"/>
    <col min="4" max="4" width="8" customWidth="1"/>
    <col min="5" max="5" width="7.7109375" customWidth="1"/>
    <col min="6" max="6" width="7.5703125" customWidth="1"/>
    <col min="8" max="8" width="7.7109375" customWidth="1"/>
    <col min="9" max="9" width="7.5703125" customWidth="1"/>
    <col min="10" max="10" width="8.28515625" customWidth="1"/>
    <col min="11" max="11" width="8" customWidth="1"/>
  </cols>
  <sheetData>
    <row r="1" spans="1:15" x14ac:dyDescent="0.25">
      <c r="A1" t="s">
        <v>174</v>
      </c>
    </row>
    <row r="2" spans="1:15" x14ac:dyDescent="0.25">
      <c r="A2" t="s">
        <v>22</v>
      </c>
    </row>
    <row r="3" spans="1:15" x14ac:dyDescent="0.25">
      <c r="A3" t="s">
        <v>0</v>
      </c>
    </row>
    <row r="4" spans="1:15" x14ac:dyDescent="0.25">
      <c r="A4" s="64" t="s">
        <v>6</v>
      </c>
      <c r="B4" s="62" t="s">
        <v>7</v>
      </c>
      <c r="C4" s="62" t="s">
        <v>17</v>
      </c>
      <c r="D4" s="59" t="s">
        <v>1</v>
      </c>
      <c r="E4" s="60"/>
      <c r="F4" s="61"/>
      <c r="G4" s="62" t="s">
        <v>5</v>
      </c>
      <c r="H4" s="59" t="s">
        <v>11</v>
      </c>
      <c r="I4" s="60"/>
      <c r="J4" s="60"/>
      <c r="K4" s="61"/>
      <c r="L4" s="59" t="s">
        <v>12</v>
      </c>
      <c r="M4" s="60"/>
      <c r="N4" s="60"/>
      <c r="O4" s="61"/>
    </row>
    <row r="5" spans="1:15" ht="45" customHeight="1" x14ac:dyDescent="0.25">
      <c r="A5" s="65"/>
      <c r="B5" s="63"/>
      <c r="C5" s="63"/>
      <c r="D5" s="1" t="s">
        <v>2</v>
      </c>
      <c r="E5" s="1" t="s">
        <v>3</v>
      </c>
      <c r="F5" s="1" t="s">
        <v>4</v>
      </c>
      <c r="G5" s="63"/>
      <c r="H5" s="1" t="s">
        <v>8</v>
      </c>
      <c r="I5" s="1" t="s">
        <v>9</v>
      </c>
      <c r="J5" s="1" t="s">
        <v>10</v>
      </c>
      <c r="K5" s="1" t="s">
        <v>94</v>
      </c>
      <c r="L5" s="1" t="s">
        <v>13</v>
      </c>
      <c r="M5" s="1" t="s">
        <v>14</v>
      </c>
      <c r="N5" s="1" t="s">
        <v>15</v>
      </c>
      <c r="O5" s="1" t="s">
        <v>16</v>
      </c>
    </row>
    <row r="6" spans="1:15" x14ac:dyDescent="0.25">
      <c r="A6" s="53" t="s">
        <v>48</v>
      </c>
      <c r="B6" s="54"/>
      <c r="C6" s="6">
        <f t="shared" ref="C6:O6" si="0">SUM(C8+C12+C21+C28+C32+C33)</f>
        <v>880</v>
      </c>
      <c r="D6" s="6">
        <f t="shared" si="0"/>
        <v>42.46</v>
      </c>
      <c r="E6" s="6">
        <f t="shared" si="0"/>
        <v>34.630000000000003</v>
      </c>
      <c r="F6" s="6">
        <f t="shared" si="0"/>
        <v>93.289999999999992</v>
      </c>
      <c r="G6" s="6">
        <f t="shared" si="0"/>
        <v>853.11</v>
      </c>
      <c r="H6" s="6">
        <f t="shared" si="0"/>
        <v>0.39</v>
      </c>
      <c r="I6" s="6">
        <f t="shared" si="0"/>
        <v>23.3</v>
      </c>
      <c r="J6" s="6">
        <f t="shared" si="0"/>
        <v>337.84999999999997</v>
      </c>
      <c r="K6" s="6">
        <f t="shared" si="0"/>
        <v>16.39</v>
      </c>
      <c r="L6" s="6">
        <f t="shared" si="0"/>
        <v>189.75</v>
      </c>
      <c r="M6" s="6">
        <f t="shared" si="0"/>
        <v>550.19999999999993</v>
      </c>
      <c r="N6" s="6">
        <f t="shared" si="0"/>
        <v>152.54999999999998</v>
      </c>
      <c r="O6" s="6">
        <f t="shared" si="0"/>
        <v>5.9400000000000013</v>
      </c>
    </row>
    <row r="7" spans="1:15" x14ac:dyDescent="0.25">
      <c r="A7" s="53" t="s">
        <v>18</v>
      </c>
      <c r="B7" s="54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ht="30" x14ac:dyDescent="0.25">
      <c r="A8" s="50" t="s">
        <v>135</v>
      </c>
      <c r="B8" s="8" t="s">
        <v>136</v>
      </c>
      <c r="C8" s="6">
        <v>100</v>
      </c>
      <c r="D8" s="6">
        <v>1.3</v>
      </c>
      <c r="E8" s="6">
        <v>4.5</v>
      </c>
      <c r="F8" s="6">
        <v>7.6</v>
      </c>
      <c r="G8" s="6">
        <v>76.099999999999994</v>
      </c>
      <c r="H8" s="6">
        <v>0.01</v>
      </c>
      <c r="I8" s="6">
        <v>3.8</v>
      </c>
      <c r="J8" s="6">
        <v>1.1399999999999999</v>
      </c>
      <c r="K8" s="6">
        <v>0.15</v>
      </c>
      <c r="L8" s="6">
        <v>32</v>
      </c>
      <c r="M8" s="6">
        <v>35.9</v>
      </c>
      <c r="N8" s="6">
        <v>18.2</v>
      </c>
      <c r="O8" s="6">
        <v>1.2</v>
      </c>
    </row>
    <row r="9" spans="1:15" x14ac:dyDescent="0.25">
      <c r="A9" s="51"/>
      <c r="B9" s="23" t="s">
        <v>46</v>
      </c>
      <c r="C9" s="24">
        <v>95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x14ac:dyDescent="0.25">
      <c r="A10" s="51"/>
      <c r="B10" s="5" t="s">
        <v>78</v>
      </c>
      <c r="C10" s="4">
        <v>4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x14ac:dyDescent="0.25">
      <c r="A11" s="52"/>
      <c r="B11" s="5" t="s">
        <v>80</v>
      </c>
      <c r="C11" s="4">
        <v>0.3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x14ac:dyDescent="0.25">
      <c r="A12" s="50" t="s">
        <v>137</v>
      </c>
      <c r="B12" s="6" t="s">
        <v>138</v>
      </c>
      <c r="C12" s="6">
        <v>250</v>
      </c>
      <c r="D12" s="6">
        <v>9.8800000000000008</v>
      </c>
      <c r="E12" s="6">
        <v>5.13</v>
      </c>
      <c r="F12" s="6">
        <v>15.53</v>
      </c>
      <c r="G12" s="6">
        <v>147.44999999999999</v>
      </c>
      <c r="H12" s="6">
        <v>0.08</v>
      </c>
      <c r="I12" s="6">
        <v>7.3</v>
      </c>
      <c r="J12" s="6">
        <v>222.75</v>
      </c>
      <c r="K12" s="6">
        <v>4</v>
      </c>
      <c r="L12" s="6">
        <v>83.25</v>
      </c>
      <c r="M12" s="6">
        <v>136</v>
      </c>
      <c r="N12" s="6">
        <v>43.25</v>
      </c>
      <c r="O12" s="6">
        <v>1.1200000000000001</v>
      </c>
    </row>
    <row r="13" spans="1:15" x14ac:dyDescent="0.25">
      <c r="A13" s="51"/>
      <c r="B13" s="9" t="s">
        <v>139</v>
      </c>
      <c r="C13" s="9">
        <v>36.1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 x14ac:dyDescent="0.25">
      <c r="A14" s="51"/>
      <c r="B14" s="9" t="s">
        <v>44</v>
      </c>
      <c r="C14" s="9">
        <v>76.2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ht="15" customHeight="1" x14ac:dyDescent="0.25">
      <c r="A15" s="51"/>
      <c r="B15" s="9" t="s">
        <v>85</v>
      </c>
      <c r="C15" s="9">
        <v>4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 x14ac:dyDescent="0.25">
      <c r="A16" s="51"/>
      <c r="B16" s="9" t="s">
        <v>39</v>
      </c>
      <c r="C16" s="9">
        <v>8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 x14ac:dyDescent="0.25">
      <c r="A17" s="51"/>
      <c r="B17" s="9" t="s">
        <v>77</v>
      </c>
      <c r="C17" s="9">
        <v>16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 x14ac:dyDescent="0.25">
      <c r="A18" s="51"/>
      <c r="B18" s="9" t="s">
        <v>55</v>
      </c>
      <c r="C18" s="9">
        <v>3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1:15" x14ac:dyDescent="0.25">
      <c r="A19" s="51"/>
      <c r="B19" s="9" t="s">
        <v>80</v>
      </c>
      <c r="C19" s="9">
        <v>0.3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1:15" x14ac:dyDescent="0.25">
      <c r="A20" s="52"/>
      <c r="B20" s="9" t="s">
        <v>43</v>
      </c>
      <c r="C20" s="9">
        <v>160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1:15" ht="28.5" customHeight="1" x14ac:dyDescent="0.25">
      <c r="A21" s="50" t="s">
        <v>175</v>
      </c>
      <c r="B21" s="8" t="s">
        <v>176</v>
      </c>
      <c r="C21" s="6">
        <v>250</v>
      </c>
      <c r="D21" s="6">
        <v>25.1</v>
      </c>
      <c r="E21" s="6">
        <v>24.2</v>
      </c>
      <c r="F21" s="6">
        <v>21.5</v>
      </c>
      <c r="G21" s="6">
        <v>403.7</v>
      </c>
      <c r="H21" s="6">
        <v>0.17</v>
      </c>
      <c r="I21" s="6">
        <v>11.9</v>
      </c>
      <c r="J21" s="6">
        <v>44</v>
      </c>
      <c r="K21" s="6">
        <v>10.3</v>
      </c>
      <c r="L21" s="6">
        <v>32</v>
      </c>
      <c r="M21" s="6">
        <v>288</v>
      </c>
      <c r="N21" s="6">
        <v>56</v>
      </c>
      <c r="O21" s="6">
        <v>0.6</v>
      </c>
    </row>
    <row r="22" spans="1:15" ht="24.75" customHeight="1" x14ac:dyDescent="0.25">
      <c r="A22" s="51"/>
      <c r="B22" s="15" t="s">
        <v>44</v>
      </c>
      <c r="C22" s="9">
        <v>141.19999999999999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1:15" ht="24" customHeight="1" x14ac:dyDescent="0.25">
      <c r="A23" s="51"/>
      <c r="B23" s="15" t="s">
        <v>177</v>
      </c>
      <c r="C23" s="9">
        <v>114.1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1:15" x14ac:dyDescent="0.25">
      <c r="A24" s="51"/>
      <c r="B24" s="15" t="s">
        <v>178</v>
      </c>
      <c r="C24" s="9">
        <v>6.5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1:15" x14ac:dyDescent="0.25">
      <c r="A25" s="51"/>
      <c r="B25" s="15" t="s">
        <v>39</v>
      </c>
      <c r="C25" s="9">
        <v>17.2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1:15" x14ac:dyDescent="0.25">
      <c r="A26" s="51"/>
      <c r="B26" s="15" t="s">
        <v>55</v>
      </c>
      <c r="C26" s="9">
        <v>6.5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1:15" x14ac:dyDescent="0.25">
      <c r="A27" s="51"/>
      <c r="B27" s="15" t="s">
        <v>80</v>
      </c>
      <c r="C27" s="9">
        <v>0.8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1:15" x14ac:dyDescent="0.25">
      <c r="A28" s="50" t="s">
        <v>140</v>
      </c>
      <c r="B28" s="8" t="s">
        <v>141</v>
      </c>
      <c r="C28" s="6">
        <v>200</v>
      </c>
      <c r="D28" s="6">
        <v>1</v>
      </c>
      <c r="E28" s="6">
        <v>0.1</v>
      </c>
      <c r="F28" s="6">
        <v>15.7</v>
      </c>
      <c r="G28" s="6">
        <v>66.900000000000006</v>
      </c>
      <c r="H28" s="6">
        <v>0.01</v>
      </c>
      <c r="I28" s="6">
        <v>0.3</v>
      </c>
      <c r="J28" s="6">
        <v>69.959999999999994</v>
      </c>
      <c r="K28" s="6">
        <v>0.48</v>
      </c>
      <c r="L28" s="6">
        <v>28</v>
      </c>
      <c r="M28" s="6">
        <v>25</v>
      </c>
      <c r="N28" s="6">
        <v>18</v>
      </c>
      <c r="O28" s="6">
        <v>0.6</v>
      </c>
    </row>
    <row r="29" spans="1:15" x14ac:dyDescent="0.25">
      <c r="A29" s="51"/>
      <c r="B29" s="5" t="s">
        <v>142</v>
      </c>
      <c r="C29" s="4">
        <v>21.4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x14ac:dyDescent="0.25">
      <c r="A30" s="51"/>
      <c r="B30" s="5" t="s">
        <v>42</v>
      </c>
      <c r="C30" s="4">
        <v>7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5" x14ac:dyDescent="0.25">
      <c r="A31" s="51"/>
      <c r="B31" s="5" t="s">
        <v>43</v>
      </c>
      <c r="C31" s="4">
        <v>202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1:15" x14ac:dyDescent="0.25">
      <c r="A32" s="6" t="s">
        <v>23</v>
      </c>
      <c r="B32" s="6" t="s">
        <v>19</v>
      </c>
      <c r="C32" s="6">
        <v>50</v>
      </c>
      <c r="D32" s="6">
        <v>1.58</v>
      </c>
      <c r="E32" s="6">
        <v>0.2</v>
      </c>
      <c r="F32" s="6">
        <v>9.66</v>
      </c>
      <c r="G32" s="6">
        <v>46.76</v>
      </c>
      <c r="H32" s="6">
        <v>0.02</v>
      </c>
      <c r="I32" s="6">
        <v>0</v>
      </c>
      <c r="J32" s="6">
        <v>0</v>
      </c>
      <c r="K32" s="6">
        <v>0.26</v>
      </c>
      <c r="L32" s="6">
        <v>4.5999999999999996</v>
      </c>
      <c r="M32" s="6">
        <v>17.399999999999999</v>
      </c>
      <c r="N32" s="6">
        <v>6.6</v>
      </c>
      <c r="O32" s="6">
        <v>0.22</v>
      </c>
    </row>
    <row r="33" spans="1:15" x14ac:dyDescent="0.25">
      <c r="A33" s="6" t="s">
        <v>24</v>
      </c>
      <c r="B33" s="6" t="s">
        <v>25</v>
      </c>
      <c r="C33" s="6">
        <v>30</v>
      </c>
      <c r="D33" s="6">
        <v>3.6</v>
      </c>
      <c r="E33" s="6">
        <v>0.5</v>
      </c>
      <c r="F33" s="6">
        <v>23.3</v>
      </c>
      <c r="G33" s="6">
        <v>112.2</v>
      </c>
      <c r="H33" s="6">
        <v>0.1</v>
      </c>
      <c r="I33" s="6">
        <v>0</v>
      </c>
      <c r="J33" s="6">
        <v>0</v>
      </c>
      <c r="K33" s="6">
        <v>1.2</v>
      </c>
      <c r="L33" s="6">
        <v>9.9</v>
      </c>
      <c r="M33" s="6">
        <v>47.9</v>
      </c>
      <c r="N33" s="6">
        <v>10.5</v>
      </c>
      <c r="O33" s="6">
        <v>2.2000000000000002</v>
      </c>
    </row>
    <row r="34" spans="1:15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spans="1:15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spans="1:15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30"/>
    </row>
    <row r="37" spans="1:15" x14ac:dyDescent="0.25">
      <c r="A37" s="72"/>
      <c r="B37" s="71"/>
      <c r="C37" s="71"/>
      <c r="D37" s="72"/>
      <c r="E37" s="72"/>
      <c r="F37" s="72"/>
      <c r="G37" s="71"/>
      <c r="H37" s="72"/>
      <c r="I37" s="72"/>
      <c r="J37" s="72"/>
      <c r="K37" s="72"/>
      <c r="L37" s="30"/>
      <c r="M37" s="30"/>
      <c r="N37" s="30"/>
      <c r="O37" s="10"/>
    </row>
    <row r="38" spans="1:15" x14ac:dyDescent="0.25">
      <c r="A38" s="72"/>
      <c r="B38" s="71"/>
      <c r="C38" s="71"/>
      <c r="D38" s="10"/>
      <c r="E38" s="10"/>
      <c r="F38" s="10"/>
      <c r="G38" s="71"/>
      <c r="H38" s="10"/>
      <c r="I38" s="10"/>
      <c r="J38" s="10"/>
      <c r="K38" s="10"/>
      <c r="L38" s="10"/>
      <c r="M38" s="10"/>
      <c r="N38" s="10"/>
      <c r="O38" s="16"/>
    </row>
    <row r="39" spans="1:15" x14ac:dyDescent="0.25">
      <c r="A39" s="73"/>
      <c r="B39" s="73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</row>
    <row r="40" spans="1:15" x14ac:dyDescent="0.25">
      <c r="A40" s="68"/>
      <c r="B40" s="68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</row>
    <row r="41" spans="1:15" x14ac:dyDescent="0.25">
      <c r="A41" s="74"/>
      <c r="B41" s="20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8"/>
    </row>
    <row r="42" spans="1:15" x14ac:dyDescent="0.25">
      <c r="A42" s="74"/>
      <c r="B42" s="19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</row>
    <row r="43" spans="1:15" x14ac:dyDescent="0.25">
      <c r="A43" s="74"/>
      <c r="B43" s="19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</row>
    <row r="44" spans="1:15" x14ac:dyDescent="0.25">
      <c r="A44" s="74"/>
      <c r="B44" s="19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6"/>
    </row>
    <row r="45" spans="1:15" x14ac:dyDescent="0.25">
      <c r="A45" s="16"/>
      <c r="B45" s="20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</row>
    <row r="49" spans="1:15" x14ac:dyDescent="0.25">
      <c r="O49" s="29"/>
    </row>
    <row r="50" spans="1:15" x14ac:dyDescent="0.25">
      <c r="A50" s="64"/>
      <c r="B50" s="62"/>
      <c r="C50" s="62"/>
      <c r="D50" s="59"/>
      <c r="E50" s="60"/>
      <c r="F50" s="61"/>
      <c r="G50" s="62"/>
      <c r="H50" s="59"/>
      <c r="I50" s="60"/>
      <c r="J50" s="60"/>
      <c r="K50" s="61"/>
      <c r="L50" s="27"/>
      <c r="M50" s="28"/>
      <c r="N50" s="28"/>
      <c r="O50" s="1"/>
    </row>
    <row r="51" spans="1:15" x14ac:dyDescent="0.25">
      <c r="A51" s="65"/>
      <c r="B51" s="63"/>
      <c r="C51" s="63"/>
      <c r="D51" s="1"/>
      <c r="E51" s="1"/>
      <c r="F51" s="1"/>
      <c r="G51" s="63"/>
      <c r="H51" s="1"/>
      <c r="I51" s="1"/>
      <c r="J51" s="1"/>
      <c r="K51" s="1"/>
      <c r="L51" s="1"/>
      <c r="M51" s="1"/>
      <c r="N51" s="1"/>
      <c r="O51" s="6"/>
    </row>
    <row r="52" spans="1:15" x14ac:dyDescent="0.25">
      <c r="A52" s="69"/>
      <c r="B52" s="70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x14ac:dyDescent="0.25">
      <c r="A53" s="66"/>
      <c r="B53" s="67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x14ac:dyDescent="0.25">
      <c r="A54" s="56"/>
      <c r="B54" s="8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4"/>
    </row>
    <row r="55" spans="1:15" x14ac:dyDescent="0.25">
      <c r="A55" s="57"/>
      <c r="B55" s="5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1:15" x14ac:dyDescent="0.25">
      <c r="A56" s="57"/>
      <c r="B56" s="5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 x14ac:dyDescent="0.25">
      <c r="A57" s="58"/>
      <c r="B57" s="5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6"/>
    </row>
    <row r="58" spans="1:15" x14ac:dyDescent="0.25">
      <c r="A58" s="6"/>
      <c r="B58" s="8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1:15" x14ac:dyDescent="0.25">
      <c r="A59" s="56"/>
      <c r="B59" s="8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4"/>
    </row>
    <row r="60" spans="1:15" x14ac:dyDescent="0.25">
      <c r="A60" s="57"/>
      <c r="B60" s="5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 x14ac:dyDescent="0.25">
      <c r="A61" s="57"/>
      <c r="B61" s="5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 x14ac:dyDescent="0.25">
      <c r="A62" s="58"/>
      <c r="B62" s="5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6"/>
    </row>
    <row r="63" spans="1:15" x14ac:dyDescent="0.25">
      <c r="A63" s="6"/>
      <c r="B63" s="8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 x14ac:dyDescent="0.25">
      <c r="A64" s="69"/>
      <c r="B64" s="70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1:15" x14ac:dyDescent="0.25">
      <c r="A65" s="56"/>
      <c r="B65" s="8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4"/>
    </row>
    <row r="66" spans="1:15" x14ac:dyDescent="0.25">
      <c r="A66" s="57"/>
      <c r="B66" s="5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 x14ac:dyDescent="0.25">
      <c r="A67" s="57"/>
      <c r="B67" s="5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 spans="1:15" x14ac:dyDescent="0.25">
      <c r="A68" s="58"/>
      <c r="B68" s="5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6"/>
    </row>
    <row r="69" spans="1:15" x14ac:dyDescent="0.25">
      <c r="A69" s="56"/>
      <c r="B69" s="8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4"/>
    </row>
    <row r="70" spans="1:15" x14ac:dyDescent="0.25">
      <c r="A70" s="57"/>
      <c r="B70" s="5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</row>
    <row r="71" spans="1:15" x14ac:dyDescent="0.25">
      <c r="A71" s="57"/>
      <c r="B71" s="5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</row>
    <row r="72" spans="1:15" x14ac:dyDescent="0.25">
      <c r="A72" s="57"/>
      <c r="B72" s="5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1:15" x14ac:dyDescent="0.25">
      <c r="A73" s="57"/>
      <c r="B73" s="5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x14ac:dyDescent="0.25">
      <c r="A74" s="57"/>
      <c r="B74" s="5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</row>
    <row r="75" spans="1:15" x14ac:dyDescent="0.25">
      <c r="A75" s="58"/>
      <c r="B75" s="5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6"/>
    </row>
    <row r="76" spans="1:15" x14ac:dyDescent="0.25">
      <c r="A76" s="6"/>
      <c r="B76" s="8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1:15" x14ac:dyDescent="0.25">
      <c r="A77" s="5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4"/>
    </row>
    <row r="78" spans="1:15" x14ac:dyDescent="0.25">
      <c r="A78" s="57"/>
      <c r="B78" s="15"/>
      <c r="C78" s="9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9"/>
    </row>
    <row r="79" spans="1:15" x14ac:dyDescent="0.25">
      <c r="A79" s="57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</row>
    <row r="80" spans="1:15" x14ac:dyDescent="0.25">
      <c r="A80" s="58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6"/>
    </row>
    <row r="81" spans="1:15" x14ac:dyDescent="0.25">
      <c r="A81" s="6"/>
      <c r="B81" s="8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1:15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1:15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</row>
  </sheetData>
  <customSheetViews>
    <customSheetView guid="{4B3D35F3-748A-4C58-A734-69FA80A88FED}" showPageBreaks="1">
      <selection activeCell="D36" sqref="D36"/>
      <pageMargins left="0" right="0" top="0" bottom="0" header="0" footer="0"/>
      <pageSetup paperSize="9" orientation="landscape" r:id="rId1"/>
    </customSheetView>
  </customSheetViews>
  <mergeCells count="30">
    <mergeCell ref="G50:G51"/>
    <mergeCell ref="H50:K50"/>
    <mergeCell ref="H37:K37"/>
    <mergeCell ref="A39:B39"/>
    <mergeCell ref="A40:B40"/>
    <mergeCell ref="A37:A38"/>
    <mergeCell ref="B37:B38"/>
    <mergeCell ref="C37:C38"/>
    <mergeCell ref="D37:F37"/>
    <mergeCell ref="G37:G38"/>
    <mergeCell ref="D50:F50"/>
    <mergeCell ref="C50:C51"/>
    <mergeCell ref="L4:O4"/>
    <mergeCell ref="A4:A5"/>
    <mergeCell ref="H4:K4"/>
    <mergeCell ref="B4:B5"/>
    <mergeCell ref="C4:C5"/>
    <mergeCell ref="D4:F4"/>
    <mergeCell ref="G4:G5"/>
    <mergeCell ref="A54:A57"/>
    <mergeCell ref="A41:A44"/>
    <mergeCell ref="A77:A80"/>
    <mergeCell ref="A50:A51"/>
    <mergeCell ref="B50:B51"/>
    <mergeCell ref="A69:A75"/>
    <mergeCell ref="A65:A68"/>
    <mergeCell ref="A64:B64"/>
    <mergeCell ref="A59:A62"/>
    <mergeCell ref="A52:B52"/>
    <mergeCell ref="A53:B53"/>
  </mergeCells>
  <phoneticPr fontId="4" type="noConversion"/>
  <pageMargins left="0" right="0" top="0" bottom="0" header="0" footer="0"/>
  <pageSetup paperSize="9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7"/>
  <sheetViews>
    <sheetView workbookViewId="0">
      <selection activeCell="D36" sqref="D36"/>
    </sheetView>
  </sheetViews>
  <sheetFormatPr defaultRowHeight="15" x14ac:dyDescent="0.25"/>
  <cols>
    <col min="1" max="1" width="11.85546875" customWidth="1"/>
    <col min="2" max="2" width="23" customWidth="1"/>
    <col min="4" max="4" width="7" customWidth="1"/>
    <col min="5" max="6" width="6.5703125" customWidth="1"/>
    <col min="8" max="8" width="7.85546875" customWidth="1"/>
    <col min="9" max="9" width="7.42578125" customWidth="1"/>
    <col min="10" max="10" width="8" customWidth="1"/>
    <col min="11" max="11" width="7.140625" customWidth="1"/>
  </cols>
  <sheetData>
    <row r="1" spans="1:15" x14ac:dyDescent="0.25">
      <c r="A1" t="s">
        <v>174</v>
      </c>
    </row>
    <row r="2" spans="1:15" x14ac:dyDescent="0.25">
      <c r="A2" t="s">
        <v>134</v>
      </c>
    </row>
    <row r="3" spans="1:15" x14ac:dyDescent="0.25">
      <c r="A3" t="s">
        <v>27</v>
      </c>
    </row>
    <row r="4" spans="1:15" x14ac:dyDescent="0.25">
      <c r="A4" s="64" t="s">
        <v>6</v>
      </c>
      <c r="B4" s="62" t="s">
        <v>7</v>
      </c>
      <c r="C4" s="62" t="s">
        <v>17</v>
      </c>
      <c r="D4" s="59" t="s">
        <v>1</v>
      </c>
      <c r="E4" s="60"/>
      <c r="F4" s="61"/>
      <c r="G4" s="62" t="s">
        <v>5</v>
      </c>
      <c r="H4" s="59" t="s">
        <v>11</v>
      </c>
      <c r="I4" s="60"/>
      <c r="J4" s="60"/>
      <c r="K4" s="61"/>
      <c r="L4" s="59" t="s">
        <v>12</v>
      </c>
      <c r="M4" s="60"/>
      <c r="N4" s="60"/>
      <c r="O4" s="61"/>
    </row>
    <row r="5" spans="1:15" ht="44.25" customHeight="1" x14ac:dyDescent="0.25">
      <c r="A5" s="65"/>
      <c r="B5" s="63"/>
      <c r="C5" s="63"/>
      <c r="D5" s="1" t="s">
        <v>2</v>
      </c>
      <c r="E5" s="1" t="s">
        <v>3</v>
      </c>
      <c r="F5" s="1" t="s">
        <v>4</v>
      </c>
      <c r="G5" s="63"/>
      <c r="H5" s="1" t="s">
        <v>8</v>
      </c>
      <c r="I5" s="1" t="s">
        <v>9</v>
      </c>
      <c r="J5" s="1" t="s">
        <v>10</v>
      </c>
      <c r="K5" s="1" t="s">
        <v>94</v>
      </c>
      <c r="L5" s="1" t="s">
        <v>13</v>
      </c>
      <c r="M5" s="1" t="s">
        <v>14</v>
      </c>
      <c r="N5" s="1" t="s">
        <v>15</v>
      </c>
      <c r="O5" s="1" t="s">
        <v>16</v>
      </c>
    </row>
    <row r="6" spans="1:15" x14ac:dyDescent="0.25">
      <c r="A6" s="69" t="s">
        <v>18</v>
      </c>
      <c r="B6" s="70"/>
      <c r="C6" s="6">
        <f>SUM(C7+C16+C24+C25+C26+C27+C32+C33)</f>
        <v>870</v>
      </c>
      <c r="D6" s="6">
        <f t="shared" ref="D6:K6" si="0">SUM(D7+D16+D24+D25+D27+D32+D33)</f>
        <v>33.29</v>
      </c>
      <c r="E6" s="6">
        <f t="shared" si="0"/>
        <v>39.4</v>
      </c>
      <c r="F6" s="6">
        <f t="shared" si="0"/>
        <v>112.80999999999999</v>
      </c>
      <c r="G6" s="6">
        <f t="shared" si="0"/>
        <v>938.70999999999992</v>
      </c>
      <c r="H6" s="6">
        <f t="shared" si="0"/>
        <v>0.59000000000000008</v>
      </c>
      <c r="I6" s="6">
        <f t="shared" si="0"/>
        <v>7.4399999999999995</v>
      </c>
      <c r="J6" s="6">
        <f t="shared" si="0"/>
        <v>323.22000000000003</v>
      </c>
      <c r="K6" s="6">
        <f t="shared" si="0"/>
        <v>7.86</v>
      </c>
      <c r="L6" s="6">
        <f>SUM(L7+L16+L24+L25+L32+L33)</f>
        <v>382.81</v>
      </c>
      <c r="M6" s="6">
        <f>SUM(M7+M16+M24+M25+M27+M32+M33)</f>
        <v>528.85</v>
      </c>
      <c r="N6" s="6">
        <f>SUM(N7+N16+N24+N25+N27+N32+N33)</f>
        <v>155.29999999999998</v>
      </c>
      <c r="O6" s="26">
        <f>SUM(O7+O16+O24+O25+O27+O32+O33)</f>
        <v>7.24</v>
      </c>
    </row>
    <row r="7" spans="1:15" x14ac:dyDescent="0.25">
      <c r="A7" s="32" t="s">
        <v>126</v>
      </c>
      <c r="B7" s="6" t="s">
        <v>127</v>
      </c>
      <c r="C7" s="6">
        <v>250</v>
      </c>
      <c r="D7" s="6">
        <v>8.35</v>
      </c>
      <c r="E7" s="6">
        <v>5.75</v>
      </c>
      <c r="F7" s="6">
        <v>20.350000000000001</v>
      </c>
      <c r="G7" s="6">
        <v>166.43</v>
      </c>
      <c r="H7" s="6">
        <v>0.19</v>
      </c>
      <c r="I7" s="6">
        <v>5.95</v>
      </c>
      <c r="J7" s="6">
        <v>121.5</v>
      </c>
      <c r="K7" s="6">
        <v>2.08</v>
      </c>
      <c r="L7" s="6">
        <v>33.75</v>
      </c>
      <c r="M7" s="6">
        <v>100.5</v>
      </c>
      <c r="N7" s="6">
        <v>36.25</v>
      </c>
      <c r="O7" s="6">
        <v>1.85</v>
      </c>
    </row>
    <row r="8" spans="1:15" ht="11.25" customHeight="1" x14ac:dyDescent="0.25">
      <c r="A8" s="33"/>
      <c r="B8" s="4" t="s">
        <v>44</v>
      </c>
      <c r="C8" s="4">
        <v>68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10.5" customHeight="1" x14ac:dyDescent="0.25">
      <c r="A9" s="33"/>
      <c r="B9" s="4" t="s">
        <v>128</v>
      </c>
      <c r="C9" s="4">
        <v>16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ht="12" customHeight="1" x14ac:dyDescent="0.25">
      <c r="A10" s="33"/>
      <c r="B10" s="4" t="s">
        <v>39</v>
      </c>
      <c r="C10" s="4">
        <v>10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ht="10.5" customHeight="1" x14ac:dyDescent="0.25">
      <c r="A11" s="33"/>
      <c r="B11" s="4" t="s">
        <v>77</v>
      </c>
      <c r="C11" s="4">
        <v>10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12" customHeight="1" x14ac:dyDescent="0.25">
      <c r="A12" s="33"/>
      <c r="B12" s="4" t="s">
        <v>102</v>
      </c>
      <c r="C12" s="4">
        <v>4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ht="12" customHeight="1" x14ac:dyDescent="0.25">
      <c r="A13" s="33"/>
      <c r="B13" s="4" t="s">
        <v>80</v>
      </c>
      <c r="C13" s="4">
        <v>0.3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ht="12" customHeight="1" x14ac:dyDescent="0.25">
      <c r="A14" s="33"/>
      <c r="B14" s="4" t="s">
        <v>81</v>
      </c>
      <c r="C14" s="4">
        <v>130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ht="11.25" customHeight="1" x14ac:dyDescent="0.25">
      <c r="A15" s="34"/>
      <c r="B15" s="4" t="s">
        <v>82</v>
      </c>
      <c r="C15" s="4">
        <v>20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x14ac:dyDescent="0.25">
      <c r="A16" s="56" t="s">
        <v>52</v>
      </c>
      <c r="B16" s="8" t="s">
        <v>129</v>
      </c>
      <c r="C16" s="6">
        <v>250</v>
      </c>
      <c r="D16" s="6">
        <v>10.4</v>
      </c>
      <c r="E16" s="6">
        <v>14.5</v>
      </c>
      <c r="F16" s="6">
        <v>46.9</v>
      </c>
      <c r="G16" s="6">
        <v>359.9</v>
      </c>
      <c r="H16" s="6">
        <v>0.23</v>
      </c>
      <c r="I16" s="6">
        <v>0.68</v>
      </c>
      <c r="J16" s="6">
        <v>67.3</v>
      </c>
      <c r="K16" s="6">
        <v>3.15</v>
      </c>
      <c r="L16" s="6">
        <v>158</v>
      </c>
      <c r="M16" s="6">
        <v>231</v>
      </c>
      <c r="N16" s="6">
        <v>61</v>
      </c>
      <c r="O16" s="6">
        <v>1.6</v>
      </c>
    </row>
    <row r="17" spans="1:15" ht="12" customHeight="1" x14ac:dyDescent="0.25">
      <c r="A17" s="57"/>
      <c r="B17" s="5" t="s">
        <v>130</v>
      </c>
      <c r="C17" s="4">
        <v>50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 ht="12" customHeight="1" x14ac:dyDescent="0.25">
      <c r="A18" s="57"/>
      <c r="B18" s="5" t="s">
        <v>45</v>
      </c>
      <c r="C18" s="4">
        <v>104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5" ht="12" customHeight="1" x14ac:dyDescent="0.25">
      <c r="A19" s="57"/>
      <c r="B19" s="5" t="s">
        <v>42</v>
      </c>
      <c r="C19" s="4">
        <v>3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 ht="12" customHeight="1" x14ac:dyDescent="0.25">
      <c r="A20" s="57"/>
      <c r="B20" s="5" t="s">
        <v>55</v>
      </c>
      <c r="C20" s="4">
        <v>10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ht="12" customHeight="1" x14ac:dyDescent="0.25">
      <c r="A21" s="57"/>
      <c r="B21" s="5" t="s">
        <v>80</v>
      </c>
      <c r="C21" s="4">
        <v>1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5" ht="14.25" customHeight="1" x14ac:dyDescent="0.25">
      <c r="A22" s="57"/>
      <c r="B22" s="5" t="s">
        <v>131</v>
      </c>
      <c r="C22" s="4">
        <v>52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5" ht="1.5" hidden="1" customHeight="1" x14ac:dyDescent="0.25">
      <c r="A23" s="57"/>
      <c r="B23" s="5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 ht="18.75" customHeight="1" x14ac:dyDescent="0.25">
      <c r="A24" s="32" t="s">
        <v>87</v>
      </c>
      <c r="B24" s="6" t="s">
        <v>67</v>
      </c>
      <c r="C24" s="6">
        <v>20</v>
      </c>
      <c r="D24" s="6">
        <v>4.66</v>
      </c>
      <c r="E24" s="6">
        <v>5.85</v>
      </c>
      <c r="F24" s="6">
        <v>0</v>
      </c>
      <c r="G24" s="6">
        <v>71.42</v>
      </c>
      <c r="H24" s="6">
        <v>0.01</v>
      </c>
      <c r="I24" s="6">
        <v>0.13</v>
      </c>
      <c r="J24" s="6">
        <v>51.87</v>
      </c>
      <c r="K24" s="6">
        <v>0.05</v>
      </c>
      <c r="L24" s="6">
        <v>175.56</v>
      </c>
      <c r="M24" s="6">
        <v>0.05</v>
      </c>
      <c r="N24" s="6">
        <v>6.65</v>
      </c>
      <c r="O24" s="6">
        <v>0.27</v>
      </c>
    </row>
    <row r="25" spans="1:15" x14ac:dyDescent="0.25">
      <c r="A25" s="6" t="s">
        <v>88</v>
      </c>
      <c r="B25" s="6" t="s">
        <v>55</v>
      </c>
      <c r="C25" s="6">
        <v>10</v>
      </c>
      <c r="D25" s="6">
        <v>0.1</v>
      </c>
      <c r="E25" s="6">
        <v>8.1999999999999993</v>
      </c>
      <c r="F25" s="6">
        <v>0.1</v>
      </c>
      <c r="G25" s="6">
        <v>74.8</v>
      </c>
      <c r="H25" s="6">
        <v>0</v>
      </c>
      <c r="I25" s="6">
        <v>0</v>
      </c>
      <c r="J25" s="6">
        <v>65.3</v>
      </c>
      <c r="K25" s="6">
        <v>0.02</v>
      </c>
      <c r="L25" s="6">
        <v>1</v>
      </c>
      <c r="M25" s="6">
        <v>2</v>
      </c>
      <c r="N25" s="6">
        <v>0</v>
      </c>
      <c r="O25" s="6">
        <v>0</v>
      </c>
    </row>
    <row r="26" spans="1:15" x14ac:dyDescent="0.25">
      <c r="A26" s="6"/>
      <c r="B26" s="6" t="s">
        <v>116</v>
      </c>
      <c r="C26" s="6">
        <v>60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x14ac:dyDescent="0.25">
      <c r="A27" s="42" t="s">
        <v>53</v>
      </c>
      <c r="B27" s="6" t="s">
        <v>132</v>
      </c>
      <c r="C27" s="6">
        <v>200</v>
      </c>
      <c r="D27" s="6">
        <v>4.5999999999999996</v>
      </c>
      <c r="E27" s="6">
        <v>4.4000000000000004</v>
      </c>
      <c r="F27" s="6">
        <v>12.5</v>
      </c>
      <c r="G27" s="6">
        <v>107.2</v>
      </c>
      <c r="H27" s="6">
        <v>0.04</v>
      </c>
      <c r="I27" s="6">
        <v>0.68</v>
      </c>
      <c r="J27" s="6">
        <v>17.25</v>
      </c>
      <c r="K27" s="6">
        <v>1.1000000000000001</v>
      </c>
      <c r="L27" s="6">
        <v>143</v>
      </c>
      <c r="M27" s="6">
        <v>130</v>
      </c>
      <c r="N27" s="6">
        <v>34.299999999999997</v>
      </c>
      <c r="O27" s="6">
        <v>1.1000000000000001</v>
      </c>
    </row>
    <row r="28" spans="1:15" x14ac:dyDescent="0.25">
      <c r="B28" s="24" t="s">
        <v>133</v>
      </c>
      <c r="C28" s="24">
        <v>5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x14ac:dyDescent="0.25">
      <c r="B29" s="24" t="s">
        <v>45</v>
      </c>
      <c r="C29" s="24">
        <v>130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x14ac:dyDescent="0.25">
      <c r="B30" s="24" t="s">
        <v>42</v>
      </c>
      <c r="C30" s="24">
        <v>7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x14ac:dyDescent="0.25">
      <c r="B31" s="24" t="s">
        <v>43</v>
      </c>
      <c r="C31" s="24">
        <v>80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 x14ac:dyDescent="0.25">
      <c r="A32" s="6" t="s">
        <v>23</v>
      </c>
      <c r="B32" s="6" t="s">
        <v>19</v>
      </c>
      <c r="C32" s="6">
        <v>50</v>
      </c>
      <c r="D32" s="6">
        <v>1.58</v>
      </c>
      <c r="E32" s="6">
        <v>0.2</v>
      </c>
      <c r="F32" s="6">
        <v>9.66</v>
      </c>
      <c r="G32" s="6">
        <v>46.76</v>
      </c>
      <c r="H32" s="6">
        <v>0.02</v>
      </c>
      <c r="I32" s="6">
        <v>0</v>
      </c>
      <c r="J32" s="6">
        <v>0</v>
      </c>
      <c r="K32" s="6">
        <v>0.26</v>
      </c>
      <c r="L32" s="6">
        <v>4.5999999999999996</v>
      </c>
      <c r="M32" s="6">
        <v>17.399999999999999</v>
      </c>
      <c r="N32" s="6">
        <v>6.6</v>
      </c>
      <c r="O32" s="6">
        <v>0.22</v>
      </c>
    </row>
    <row r="33" spans="1:15" x14ac:dyDescent="0.25">
      <c r="A33" s="6" t="s">
        <v>24</v>
      </c>
      <c r="B33" s="6" t="s">
        <v>109</v>
      </c>
      <c r="C33" s="6">
        <v>30</v>
      </c>
      <c r="D33" s="6">
        <v>3.6</v>
      </c>
      <c r="E33" s="6">
        <v>0.5</v>
      </c>
      <c r="F33" s="6">
        <v>23.3</v>
      </c>
      <c r="G33" s="6">
        <v>112.2</v>
      </c>
      <c r="H33" s="6">
        <v>0.1</v>
      </c>
      <c r="I33" s="6">
        <v>0</v>
      </c>
      <c r="J33" s="6">
        <v>0</v>
      </c>
      <c r="K33" s="6">
        <v>1.2</v>
      </c>
      <c r="L33" s="6">
        <v>9.9</v>
      </c>
      <c r="M33" s="6">
        <v>47.9</v>
      </c>
      <c r="N33" s="6">
        <v>10.5</v>
      </c>
      <c r="O33" s="6">
        <v>2.2000000000000002</v>
      </c>
    </row>
    <row r="34" spans="1:15" x14ac:dyDescent="0.25">
      <c r="B34" s="10"/>
    </row>
    <row r="35" spans="1:15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spans="1:15" x14ac:dyDescent="0.25">
      <c r="A36" s="10"/>
      <c r="B36" s="71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1:15" x14ac:dyDescent="0.25">
      <c r="A37" s="10"/>
      <c r="B37" s="71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1:15" x14ac:dyDescent="0.25">
      <c r="A38" s="72"/>
      <c r="B38" s="39"/>
      <c r="C38" s="71"/>
      <c r="D38" s="72"/>
      <c r="E38" s="72"/>
      <c r="F38" s="72"/>
      <c r="G38" s="71"/>
      <c r="H38" s="72"/>
      <c r="I38" s="72"/>
      <c r="J38" s="72"/>
      <c r="K38" s="72"/>
      <c r="L38" s="72"/>
      <c r="M38" s="72"/>
      <c r="N38" s="72"/>
      <c r="O38" s="72"/>
    </row>
    <row r="39" spans="1:15" x14ac:dyDescent="0.25">
      <c r="A39" s="72"/>
      <c r="B39" s="40"/>
      <c r="C39" s="71"/>
      <c r="D39" s="10"/>
      <c r="E39" s="10"/>
      <c r="F39" s="10"/>
      <c r="G39" s="71"/>
      <c r="H39" s="10"/>
      <c r="I39" s="10"/>
      <c r="J39" s="10"/>
      <c r="K39" s="10"/>
      <c r="L39" s="10"/>
      <c r="M39" s="10"/>
      <c r="N39" s="10"/>
      <c r="O39" s="10"/>
    </row>
    <row r="40" spans="1:15" x14ac:dyDescent="0.25">
      <c r="A40" s="39"/>
      <c r="B40" s="20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</row>
    <row r="41" spans="1:15" x14ac:dyDescent="0.25">
      <c r="A41" s="40"/>
      <c r="B41" s="19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</row>
    <row r="42" spans="1:15" x14ac:dyDescent="0.25">
      <c r="A42" s="74"/>
      <c r="B42" s="19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5" x14ac:dyDescent="0.25">
      <c r="A43" s="74"/>
      <c r="B43" s="19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</row>
    <row r="44" spans="1:15" x14ac:dyDescent="0.25">
      <c r="A44" s="74"/>
      <c r="B44" s="20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</row>
    <row r="45" spans="1:15" x14ac:dyDescent="0.25">
      <c r="A45" s="74"/>
      <c r="B45" s="20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</row>
    <row r="46" spans="1:15" x14ac:dyDescent="0.25">
      <c r="A46" s="16"/>
      <c r="B46" s="19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</row>
    <row r="47" spans="1:15" x14ac:dyDescent="0.25">
      <c r="A47" s="74"/>
      <c r="B47" s="19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</row>
    <row r="48" spans="1:15" x14ac:dyDescent="0.25">
      <c r="A48" s="74"/>
      <c r="B48" s="19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</row>
    <row r="49" spans="1:15" x14ac:dyDescent="0.25">
      <c r="A49" s="74"/>
      <c r="B49" s="20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</row>
    <row r="50" spans="1:15" x14ac:dyDescent="0.25">
      <c r="A50" s="74"/>
      <c r="B50" s="39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</row>
    <row r="51" spans="1:15" x14ac:dyDescent="0.25">
      <c r="A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</row>
    <row r="52" spans="1:15" x14ac:dyDescent="0.25">
      <c r="A52" s="39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</row>
    <row r="54" spans="1:15" x14ac:dyDescent="0.25">
      <c r="B54" s="62"/>
    </row>
    <row r="55" spans="1:15" x14ac:dyDescent="0.25">
      <c r="B55" s="63"/>
    </row>
    <row r="56" spans="1:15" x14ac:dyDescent="0.25">
      <c r="A56" s="64"/>
      <c r="B56" s="38"/>
      <c r="C56" s="62"/>
      <c r="D56" s="59"/>
      <c r="E56" s="60"/>
      <c r="F56" s="61"/>
      <c r="G56" s="62"/>
      <c r="H56" s="59"/>
      <c r="I56" s="60"/>
      <c r="J56" s="60"/>
      <c r="K56" s="61"/>
      <c r="L56" s="59"/>
      <c r="M56" s="60"/>
      <c r="N56" s="60"/>
      <c r="O56" s="61"/>
    </row>
    <row r="57" spans="1:15" x14ac:dyDescent="0.25">
      <c r="A57" s="65"/>
      <c r="B57" s="36"/>
      <c r="C57" s="63"/>
      <c r="D57" s="1"/>
      <c r="E57" s="1"/>
      <c r="F57" s="1"/>
      <c r="G57" s="63"/>
      <c r="H57" s="1"/>
      <c r="I57" s="1"/>
      <c r="J57" s="1"/>
      <c r="K57" s="1"/>
      <c r="L57" s="1"/>
      <c r="M57" s="1"/>
      <c r="N57" s="1"/>
      <c r="O57" s="1"/>
    </row>
    <row r="58" spans="1:15" x14ac:dyDescent="0.25">
      <c r="A58" s="37"/>
      <c r="B58" s="8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1:15" x14ac:dyDescent="0.25">
      <c r="A59" s="35"/>
      <c r="B59" s="5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1:15" x14ac:dyDescent="0.25">
      <c r="A60" s="56"/>
      <c r="B60" s="5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1:15" x14ac:dyDescent="0.25">
      <c r="A61" s="57"/>
      <c r="B61" s="5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 x14ac:dyDescent="0.25">
      <c r="A62" s="57"/>
      <c r="B62" s="8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spans="1:15" x14ac:dyDescent="0.25">
      <c r="A63" s="58"/>
      <c r="B63" s="8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5" x14ac:dyDescent="0.25">
      <c r="A64" s="6"/>
      <c r="B64" s="5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1:15" x14ac:dyDescent="0.25">
      <c r="A65" s="56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x14ac:dyDescent="0.25">
      <c r="A66" s="57"/>
      <c r="B66" s="5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 x14ac:dyDescent="0.25">
      <c r="A67" s="57"/>
      <c r="B67" s="8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 spans="1:15" x14ac:dyDescent="0.25">
      <c r="A68" s="58"/>
      <c r="B68" s="38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</row>
    <row r="69" spans="1:15" x14ac:dyDescent="0.25">
      <c r="A69" s="6"/>
      <c r="B69" s="8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1:15" x14ac:dyDescent="0.25">
      <c r="A70" s="37"/>
      <c r="B70" s="5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1:15" x14ac:dyDescent="0.25">
      <c r="A71" s="56"/>
      <c r="B71" s="5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1:15" x14ac:dyDescent="0.25">
      <c r="A72" s="57"/>
      <c r="B72" s="8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1:15" x14ac:dyDescent="0.25">
      <c r="A73" s="58"/>
      <c r="B73" s="15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x14ac:dyDescent="0.25">
      <c r="A74" s="56"/>
      <c r="B74" s="9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1:15" x14ac:dyDescent="0.25">
      <c r="A75" s="57"/>
      <c r="B75" s="15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</row>
    <row r="76" spans="1:15" x14ac:dyDescent="0.25">
      <c r="A76" s="57"/>
      <c r="B76" s="15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</row>
    <row r="77" spans="1:15" x14ac:dyDescent="0.25">
      <c r="A77" s="57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</row>
    <row r="78" spans="1:15" x14ac:dyDescent="0.25">
      <c r="A78" s="57"/>
      <c r="B78" s="15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</row>
    <row r="79" spans="1:15" x14ac:dyDescent="0.25">
      <c r="A79" s="57"/>
      <c r="B79" s="8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</row>
    <row r="80" spans="1:15" x14ac:dyDescent="0.25">
      <c r="A80" s="58"/>
      <c r="B80" s="6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</row>
    <row r="81" spans="1:15" x14ac:dyDescent="0.25">
      <c r="A81" s="6"/>
      <c r="B81" s="8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1:15" x14ac:dyDescent="0.25">
      <c r="A82" s="6"/>
      <c r="B82" s="9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1:15" x14ac:dyDescent="0.25">
      <c r="A83" s="56"/>
      <c r="B83" s="9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1:15" x14ac:dyDescent="0.25">
      <c r="A84" s="57"/>
      <c r="B84" s="6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</row>
    <row r="85" spans="1:15" x14ac:dyDescent="0.25">
      <c r="A85" s="58"/>
      <c r="B85" s="6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</row>
    <row r="86" spans="1:15" x14ac:dyDescent="0.25">
      <c r="A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1:15" x14ac:dyDescent="0.25">
      <c r="A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</sheetData>
  <customSheetViews>
    <customSheetView guid="{4B3D35F3-748A-4C58-A734-69FA80A88FED}" showPageBreaks="1" hiddenRows="1">
      <selection activeCell="D36" sqref="D36"/>
      <pageMargins left="0.25" right="0.25" top="0.75" bottom="0.75" header="0.3" footer="0.3"/>
      <pageSetup paperSize="9" orientation="landscape" r:id="rId1"/>
    </customSheetView>
  </customSheetViews>
  <mergeCells count="30">
    <mergeCell ref="L4:O4"/>
    <mergeCell ref="H38:K38"/>
    <mergeCell ref="L38:O38"/>
    <mergeCell ref="B4:B5"/>
    <mergeCell ref="C4:C5"/>
    <mergeCell ref="D4:F4"/>
    <mergeCell ref="G4:G5"/>
    <mergeCell ref="H4:K4"/>
    <mergeCell ref="A6:B6"/>
    <mergeCell ref="A4:A5"/>
    <mergeCell ref="A16:A23"/>
    <mergeCell ref="A38:A39"/>
    <mergeCell ref="B36:B37"/>
    <mergeCell ref="A83:A85"/>
    <mergeCell ref="A56:A57"/>
    <mergeCell ref="B54:B55"/>
    <mergeCell ref="A60:A63"/>
    <mergeCell ref="A65:A68"/>
    <mergeCell ref="A74:A80"/>
    <mergeCell ref="A71:A73"/>
    <mergeCell ref="L56:O56"/>
    <mergeCell ref="H56:K56"/>
    <mergeCell ref="C56:C57"/>
    <mergeCell ref="D56:F56"/>
    <mergeCell ref="G56:G57"/>
    <mergeCell ref="A42:A45"/>
    <mergeCell ref="A47:A50"/>
    <mergeCell ref="G38:G39"/>
    <mergeCell ref="C38:C39"/>
    <mergeCell ref="D38:F38"/>
  </mergeCells>
  <phoneticPr fontId="4" type="noConversion"/>
  <pageMargins left="0.25" right="0.25" top="0.75" bottom="0.75" header="0.3" footer="0.3"/>
  <pageSetup paperSize="9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topLeftCell="A4" workbookViewId="0">
      <selection activeCell="J36" sqref="J36"/>
    </sheetView>
  </sheetViews>
  <sheetFormatPr defaultRowHeight="15" x14ac:dyDescent="0.25"/>
  <cols>
    <col min="1" max="1" width="10" customWidth="1"/>
    <col min="2" max="2" width="27" customWidth="1"/>
    <col min="4" max="4" width="6.7109375" customWidth="1"/>
    <col min="5" max="5" width="6.28515625" customWidth="1"/>
    <col min="6" max="6" width="7.42578125" customWidth="1"/>
    <col min="8" max="8" width="7" customWidth="1"/>
    <col min="9" max="9" width="8.140625" customWidth="1"/>
    <col min="10" max="10" width="6.42578125" customWidth="1"/>
    <col min="12" max="12" width="8.28515625" customWidth="1"/>
    <col min="13" max="13" width="8.140625" customWidth="1"/>
  </cols>
  <sheetData>
    <row r="1" spans="1:15" x14ac:dyDescent="0.25">
      <c r="A1" t="s">
        <v>174</v>
      </c>
    </row>
    <row r="2" spans="1:15" x14ac:dyDescent="0.25">
      <c r="A2" t="s">
        <v>92</v>
      </c>
    </row>
    <row r="3" spans="1:15" x14ac:dyDescent="0.25">
      <c r="A3" t="s">
        <v>27</v>
      </c>
    </row>
    <row r="4" spans="1:15" x14ac:dyDescent="0.25">
      <c r="A4" s="64" t="s">
        <v>6</v>
      </c>
      <c r="B4" s="62" t="s">
        <v>7</v>
      </c>
      <c r="C4" s="62" t="s">
        <v>17</v>
      </c>
      <c r="D4" s="59" t="s">
        <v>1</v>
      </c>
      <c r="E4" s="60"/>
      <c r="F4" s="61"/>
      <c r="G4" s="62" t="s">
        <v>5</v>
      </c>
      <c r="H4" s="59" t="s">
        <v>11</v>
      </c>
      <c r="I4" s="60"/>
      <c r="J4" s="60"/>
      <c r="K4" s="61"/>
      <c r="L4" s="59" t="s">
        <v>12</v>
      </c>
      <c r="M4" s="60"/>
      <c r="N4" s="60"/>
      <c r="O4" s="61"/>
    </row>
    <row r="5" spans="1:15" ht="45" customHeight="1" x14ac:dyDescent="0.25">
      <c r="A5" s="65"/>
      <c r="B5" s="63"/>
      <c r="C5" s="63"/>
      <c r="D5" s="1" t="s">
        <v>2</v>
      </c>
      <c r="E5" s="1" t="s">
        <v>3</v>
      </c>
      <c r="F5" s="1" t="s">
        <v>4</v>
      </c>
      <c r="G5" s="63"/>
      <c r="H5" s="1" t="s">
        <v>8</v>
      </c>
      <c r="I5" s="1" t="s">
        <v>9</v>
      </c>
      <c r="J5" s="1" t="s">
        <v>10</v>
      </c>
      <c r="K5" s="1" t="s">
        <v>94</v>
      </c>
      <c r="L5" s="1" t="s">
        <v>13</v>
      </c>
      <c r="M5" s="1" t="s">
        <v>14</v>
      </c>
      <c r="N5" s="1" t="s">
        <v>15</v>
      </c>
      <c r="O5" s="1" t="s">
        <v>16</v>
      </c>
    </row>
    <row r="6" spans="1:15" x14ac:dyDescent="0.25">
      <c r="A6" s="53" t="s">
        <v>183</v>
      </c>
      <c r="B6" s="54" t="s">
        <v>184</v>
      </c>
      <c r="C6" s="6">
        <f t="shared" ref="C6:N6" si="0">SUM(C7+C9+C21+C29+C33+C34)</f>
        <v>830</v>
      </c>
      <c r="D6" s="6">
        <f t="shared" si="0"/>
        <v>18.259999999999998</v>
      </c>
      <c r="E6" s="6">
        <f t="shared" si="0"/>
        <v>17.73</v>
      </c>
      <c r="F6" s="6">
        <f t="shared" si="0"/>
        <v>89.89</v>
      </c>
      <c r="G6" s="6">
        <f t="shared" si="0"/>
        <v>592.84</v>
      </c>
      <c r="H6" s="6">
        <f t="shared" si="0"/>
        <v>0.27</v>
      </c>
      <c r="I6" s="6">
        <f t="shared" si="0"/>
        <v>21.169999999999998</v>
      </c>
      <c r="J6" s="6">
        <f t="shared" si="0"/>
        <v>588.04999999999995</v>
      </c>
      <c r="K6" s="6">
        <f t="shared" si="0"/>
        <v>4.05</v>
      </c>
      <c r="L6" s="6">
        <f t="shared" si="0"/>
        <v>108</v>
      </c>
      <c r="M6" s="6">
        <f t="shared" si="0"/>
        <v>234.75</v>
      </c>
      <c r="N6" s="6">
        <f t="shared" si="0"/>
        <v>82.899999999999991</v>
      </c>
      <c r="O6" s="6">
        <f>SUM(O7+O21+O29++O33+O34)</f>
        <v>4.0199999999999996</v>
      </c>
    </row>
    <row r="7" spans="1:15" ht="11.25" customHeight="1" x14ac:dyDescent="0.25">
      <c r="A7" s="50" t="s">
        <v>54</v>
      </c>
      <c r="B7" s="8" t="s">
        <v>93</v>
      </c>
      <c r="C7" s="6">
        <v>100</v>
      </c>
      <c r="D7" s="6">
        <v>0.8</v>
      </c>
      <c r="E7" s="6">
        <v>0.1</v>
      </c>
      <c r="F7" s="6">
        <v>2.5</v>
      </c>
      <c r="G7" s="6">
        <v>14.1</v>
      </c>
      <c r="H7" s="6">
        <v>0.03</v>
      </c>
      <c r="I7" s="6">
        <v>10</v>
      </c>
      <c r="J7" s="6">
        <v>10</v>
      </c>
      <c r="K7" s="6">
        <v>0.2</v>
      </c>
      <c r="L7" s="6">
        <v>23</v>
      </c>
      <c r="M7" s="6">
        <v>42</v>
      </c>
      <c r="N7" s="6">
        <v>14</v>
      </c>
      <c r="O7" s="6">
        <v>0.6</v>
      </c>
    </row>
    <row r="8" spans="1:15" x14ac:dyDescent="0.25">
      <c r="A8" s="51"/>
      <c r="B8" s="5" t="s">
        <v>95</v>
      </c>
      <c r="C8" s="4">
        <v>90.4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12" customHeight="1" x14ac:dyDescent="0.25">
      <c r="A9" s="50" t="s">
        <v>152</v>
      </c>
      <c r="B9" s="6" t="s">
        <v>26</v>
      </c>
      <c r="C9" s="6">
        <v>250</v>
      </c>
      <c r="D9" s="6">
        <v>5.88</v>
      </c>
      <c r="E9" s="6">
        <v>7.63</v>
      </c>
      <c r="F9" s="6">
        <v>12.63</v>
      </c>
      <c r="G9" s="6">
        <v>142.78</v>
      </c>
      <c r="H9" s="6">
        <v>0.04</v>
      </c>
      <c r="I9" s="6">
        <v>8.4499999999999993</v>
      </c>
      <c r="J9" s="6">
        <v>172.25</v>
      </c>
      <c r="K9" s="6">
        <v>0.74</v>
      </c>
      <c r="L9" s="6">
        <v>42</v>
      </c>
      <c r="M9" s="6">
        <v>53.25</v>
      </c>
      <c r="N9" s="6">
        <v>24</v>
      </c>
      <c r="O9" s="6">
        <v>1.9</v>
      </c>
    </row>
    <row r="10" spans="1:15" ht="16.5" customHeight="1" x14ac:dyDescent="0.25">
      <c r="A10" s="51"/>
      <c r="B10" s="4" t="s">
        <v>77</v>
      </c>
      <c r="C10" s="4">
        <v>12.5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ht="14.25" customHeight="1" x14ac:dyDescent="0.25">
      <c r="A11" s="51"/>
      <c r="B11" s="4" t="s">
        <v>46</v>
      </c>
      <c r="C11" s="4">
        <v>40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15" customHeight="1" x14ac:dyDescent="0.25">
      <c r="A12" s="51"/>
      <c r="B12" s="4" t="s">
        <v>44</v>
      </c>
      <c r="C12" s="4">
        <v>21.8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ht="12" customHeight="1" x14ac:dyDescent="0.25">
      <c r="A13" s="51"/>
      <c r="B13" s="4" t="s">
        <v>103</v>
      </c>
      <c r="C13" s="4">
        <v>20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ht="11.25" customHeight="1" x14ac:dyDescent="0.25">
      <c r="A14" s="51"/>
      <c r="B14" s="4" t="s">
        <v>40</v>
      </c>
      <c r="C14" s="4">
        <v>10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ht="15" customHeight="1" x14ac:dyDescent="0.25">
      <c r="A15" s="51"/>
      <c r="B15" s="4" t="s">
        <v>100</v>
      </c>
      <c r="C15" s="4">
        <v>6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ht="15" customHeight="1" x14ac:dyDescent="0.25">
      <c r="A16" s="51"/>
      <c r="B16" s="4" t="s">
        <v>101</v>
      </c>
      <c r="C16" s="4">
        <v>20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 ht="15" customHeight="1" x14ac:dyDescent="0.25">
      <c r="A17" s="51"/>
      <c r="B17" s="4" t="s">
        <v>76</v>
      </c>
      <c r="C17" s="4">
        <v>10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 x14ac:dyDescent="0.25">
      <c r="A18" s="51"/>
      <c r="B18" s="4" t="s">
        <v>78</v>
      </c>
      <c r="C18" s="4">
        <v>4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5" ht="12.75" customHeight="1" x14ac:dyDescent="0.25">
      <c r="A19" s="51"/>
      <c r="B19" s="4" t="s">
        <v>81</v>
      </c>
      <c r="C19" s="4">
        <v>160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 ht="10.5" customHeight="1" x14ac:dyDescent="0.25">
      <c r="A20" s="52"/>
      <c r="B20" s="4" t="s">
        <v>80</v>
      </c>
      <c r="C20" s="4">
        <v>0.3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ht="24" customHeight="1" x14ac:dyDescent="0.25">
      <c r="A21" s="50" t="s">
        <v>70</v>
      </c>
      <c r="B21" s="8" t="s">
        <v>104</v>
      </c>
      <c r="C21" s="6">
        <v>200</v>
      </c>
      <c r="D21" s="6">
        <v>6.2</v>
      </c>
      <c r="E21" s="6">
        <v>9.3000000000000007</v>
      </c>
      <c r="F21" s="6">
        <v>35.299999999999997</v>
      </c>
      <c r="G21" s="6">
        <v>250.2</v>
      </c>
      <c r="H21" s="6">
        <v>0.08</v>
      </c>
      <c r="I21" s="6">
        <v>2.68</v>
      </c>
      <c r="J21" s="6">
        <v>405.5</v>
      </c>
      <c r="K21" s="6">
        <v>1.56</v>
      </c>
      <c r="L21" s="6">
        <v>24</v>
      </c>
      <c r="M21" s="6">
        <v>67</v>
      </c>
      <c r="N21" s="6">
        <v>24</v>
      </c>
      <c r="O21" s="6">
        <v>0.3</v>
      </c>
    </row>
    <row r="22" spans="1:15" ht="12.75" customHeight="1" x14ac:dyDescent="0.25">
      <c r="A22" s="51"/>
      <c r="B22" s="23" t="s">
        <v>105</v>
      </c>
      <c r="C22" s="24">
        <v>49.1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ht="15" customHeight="1" x14ac:dyDescent="0.25">
      <c r="A23" s="51"/>
      <c r="B23" s="5" t="s">
        <v>106</v>
      </c>
      <c r="C23" s="4">
        <v>12.5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 ht="9.75" customHeight="1" x14ac:dyDescent="0.25">
      <c r="A24" s="51"/>
      <c r="B24" s="5" t="s">
        <v>100</v>
      </c>
      <c r="C24" s="4">
        <v>12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ht="12.75" customHeight="1" x14ac:dyDescent="0.25">
      <c r="A25" s="51"/>
      <c r="B25" s="5" t="s">
        <v>77</v>
      </c>
      <c r="C25" s="4">
        <v>31.6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 x14ac:dyDescent="0.25">
      <c r="A26" s="51"/>
      <c r="B26" s="5" t="s">
        <v>55</v>
      </c>
      <c r="C26" s="4">
        <v>12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1:15" ht="11.25" customHeight="1" x14ac:dyDescent="0.25">
      <c r="A27" s="51"/>
      <c r="B27" s="5" t="s">
        <v>80</v>
      </c>
      <c r="C27" s="4">
        <v>0.7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9.75" customHeight="1" x14ac:dyDescent="0.25">
      <c r="A28" s="52"/>
      <c r="B28" s="5" t="s">
        <v>43</v>
      </c>
      <c r="C28" s="4">
        <v>294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5" ht="12" customHeight="1" x14ac:dyDescent="0.25">
      <c r="B29" s="6" t="s">
        <v>90</v>
      </c>
      <c r="C29" s="6">
        <v>200</v>
      </c>
      <c r="D29" s="6">
        <v>0.2</v>
      </c>
      <c r="E29" s="6">
        <v>0</v>
      </c>
      <c r="F29" s="6">
        <v>6.5</v>
      </c>
      <c r="G29" s="6">
        <v>26.8</v>
      </c>
      <c r="H29" s="6">
        <v>0</v>
      </c>
      <c r="I29" s="6">
        <v>0.04</v>
      </c>
      <c r="J29" s="6">
        <v>0.3</v>
      </c>
      <c r="K29" s="6">
        <v>0.09</v>
      </c>
      <c r="L29" s="6">
        <v>4.5</v>
      </c>
      <c r="M29" s="6">
        <v>7.2</v>
      </c>
      <c r="N29" s="6">
        <v>3.8</v>
      </c>
      <c r="O29" s="6">
        <v>0.7</v>
      </c>
    </row>
    <row r="30" spans="1:15" ht="10.5" customHeight="1" x14ac:dyDescent="0.25">
      <c r="A30" s="49" t="s">
        <v>89</v>
      </c>
      <c r="B30" s="24" t="s">
        <v>91</v>
      </c>
      <c r="C30" s="24">
        <v>1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ht="9.75" customHeight="1" x14ac:dyDescent="0.25">
      <c r="A31" s="49"/>
      <c r="B31" s="24" t="s">
        <v>42</v>
      </c>
      <c r="C31" s="24">
        <v>7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 ht="10.5" customHeight="1" x14ac:dyDescent="0.25">
      <c r="A32" s="49"/>
      <c r="B32" s="24" t="s">
        <v>43</v>
      </c>
      <c r="C32" s="24">
        <v>200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1:15" ht="17.25" customHeight="1" x14ac:dyDescent="0.25">
      <c r="A33" s="6" t="s">
        <v>23</v>
      </c>
      <c r="B33" s="6" t="s">
        <v>19</v>
      </c>
      <c r="C33" s="6">
        <v>50</v>
      </c>
      <c r="D33" s="6">
        <v>1.58</v>
      </c>
      <c r="E33" s="6">
        <v>0.2</v>
      </c>
      <c r="F33" s="6">
        <v>9.66</v>
      </c>
      <c r="G33" s="6">
        <v>46.76</v>
      </c>
      <c r="H33" s="6">
        <v>0.02</v>
      </c>
      <c r="I33" s="6">
        <v>0</v>
      </c>
      <c r="J33" s="6">
        <v>0</v>
      </c>
      <c r="K33" s="6">
        <v>0.26</v>
      </c>
      <c r="L33" s="6">
        <v>4.5999999999999996</v>
      </c>
      <c r="M33" s="6">
        <v>17.399999999999999</v>
      </c>
      <c r="N33" s="6">
        <v>6.6</v>
      </c>
      <c r="O33" s="6">
        <v>0.22</v>
      </c>
    </row>
    <row r="34" spans="1:15" x14ac:dyDescent="0.25">
      <c r="A34" s="6" t="s">
        <v>24</v>
      </c>
      <c r="B34" s="6" t="s">
        <v>25</v>
      </c>
      <c r="C34" s="6">
        <v>30</v>
      </c>
      <c r="D34" s="6">
        <v>3.6</v>
      </c>
      <c r="E34" s="6">
        <v>0.5</v>
      </c>
      <c r="F34" s="6">
        <v>23.3</v>
      </c>
      <c r="G34" s="6">
        <v>112.2</v>
      </c>
      <c r="H34" s="6">
        <v>0.1</v>
      </c>
      <c r="I34" s="6">
        <v>0</v>
      </c>
      <c r="J34" s="6">
        <v>0</v>
      </c>
      <c r="K34" s="6">
        <v>1.2</v>
      </c>
      <c r="L34" s="6">
        <v>9.9</v>
      </c>
      <c r="M34" s="6">
        <v>47.9</v>
      </c>
      <c r="N34" s="6">
        <v>10.5</v>
      </c>
      <c r="O34" s="6">
        <v>2.2000000000000002</v>
      </c>
    </row>
    <row r="39" spans="1:15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</row>
    <row r="40" spans="1:15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</row>
    <row r="41" spans="1:15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</row>
    <row r="42" spans="1:15" x14ac:dyDescent="0.25">
      <c r="A42" s="72"/>
      <c r="B42" s="71"/>
      <c r="C42" s="71"/>
      <c r="D42" s="72"/>
      <c r="E42" s="72"/>
      <c r="F42" s="72"/>
      <c r="G42" s="71"/>
      <c r="H42" s="72"/>
      <c r="I42" s="72"/>
      <c r="J42" s="72"/>
      <c r="K42" s="72"/>
      <c r="L42" s="72"/>
      <c r="M42" s="72"/>
      <c r="N42" s="72"/>
      <c r="O42" s="72"/>
    </row>
    <row r="43" spans="1:15" x14ac:dyDescent="0.25">
      <c r="A43" s="72"/>
      <c r="B43" s="71"/>
      <c r="C43" s="71"/>
      <c r="D43" s="10"/>
      <c r="E43" s="10"/>
      <c r="F43" s="10"/>
      <c r="G43" s="71"/>
      <c r="H43" s="10"/>
      <c r="I43" s="10"/>
      <c r="J43" s="10"/>
      <c r="K43" s="10"/>
      <c r="L43" s="10"/>
      <c r="M43" s="10"/>
      <c r="N43" s="10"/>
      <c r="O43" s="10"/>
    </row>
    <row r="44" spans="1:15" x14ac:dyDescent="0.25">
      <c r="A44" s="73"/>
      <c r="B44" s="73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</row>
    <row r="48" spans="1:15" x14ac:dyDescent="0.25">
      <c r="A48" s="64"/>
      <c r="B48" s="62"/>
      <c r="C48" s="62"/>
      <c r="D48" s="59"/>
      <c r="E48" s="60"/>
      <c r="F48" s="61"/>
      <c r="G48" s="62"/>
      <c r="H48" s="59"/>
      <c r="I48" s="60"/>
      <c r="J48" s="60"/>
      <c r="K48" s="61"/>
      <c r="L48" s="59"/>
      <c r="M48" s="60"/>
      <c r="N48" s="60"/>
      <c r="O48" s="61"/>
    </row>
    <row r="49" spans="1:15" x14ac:dyDescent="0.25">
      <c r="A49" s="65"/>
      <c r="B49" s="63"/>
      <c r="C49" s="63"/>
      <c r="D49" s="1"/>
      <c r="E49" s="1"/>
      <c r="F49" s="1"/>
      <c r="G49" s="63"/>
      <c r="H49" s="1"/>
      <c r="I49" s="1"/>
      <c r="J49" s="1"/>
      <c r="K49" s="1"/>
      <c r="L49" s="1"/>
      <c r="M49" s="1"/>
      <c r="N49" s="1"/>
      <c r="O49" s="1"/>
    </row>
    <row r="50" spans="1:15" x14ac:dyDescent="0.25">
      <c r="A50" s="69"/>
      <c r="B50" s="70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15" ht="19.5" customHeight="1" x14ac:dyDescent="0.25">
      <c r="A51" s="66"/>
      <c r="B51" s="6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5" x14ac:dyDescent="0.25">
      <c r="A52" s="56"/>
      <c r="B52" s="8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ht="51" customHeight="1" x14ac:dyDescent="0.25">
      <c r="A53" s="57"/>
      <c r="B53" s="5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x14ac:dyDescent="0.25">
      <c r="A54" s="57"/>
      <c r="B54" s="5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5" ht="56.25" customHeight="1" x14ac:dyDescent="0.25">
      <c r="A55" s="57"/>
      <c r="B55" s="15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</row>
    <row r="56" spans="1:15" x14ac:dyDescent="0.25">
      <c r="A56" s="58"/>
      <c r="B56" s="15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</row>
    <row r="57" spans="1:15" x14ac:dyDescent="0.25">
      <c r="A57" s="56"/>
      <c r="B57" s="8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1:15" x14ac:dyDescent="0.25">
      <c r="A58" s="57"/>
      <c r="B58" s="5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5" x14ac:dyDescent="0.25">
      <c r="A59" s="57"/>
      <c r="B59" s="5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 x14ac:dyDescent="0.25">
      <c r="A60" s="57"/>
      <c r="B60" s="5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 x14ac:dyDescent="0.25">
      <c r="A61" s="58"/>
      <c r="B61" s="5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 x14ac:dyDescent="0.25">
      <c r="A62" s="6"/>
      <c r="B62" s="8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 x14ac:dyDescent="0.25">
      <c r="A63" s="69"/>
      <c r="B63" s="70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 x14ac:dyDescent="0.25">
      <c r="A64" s="56"/>
      <c r="B64" s="8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1:15" x14ac:dyDescent="0.25">
      <c r="A65" s="57"/>
      <c r="B65" s="5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spans="1:15" x14ac:dyDescent="0.25">
      <c r="A66" s="58"/>
      <c r="B66" s="5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 x14ac:dyDescent="0.25">
      <c r="A67" s="56"/>
      <c r="B67" s="8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x14ac:dyDescent="0.25">
      <c r="A68" s="57"/>
      <c r="B68" s="5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x14ac:dyDescent="0.25">
      <c r="A69" s="57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</row>
    <row r="70" spans="1:15" x14ac:dyDescent="0.25">
      <c r="A70" s="57"/>
      <c r="B70" s="15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</row>
    <row r="71" spans="1:15" x14ac:dyDescent="0.25">
      <c r="A71" s="57"/>
      <c r="B71" s="15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</row>
    <row r="72" spans="1:15" x14ac:dyDescent="0.25">
      <c r="A72" s="57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</row>
    <row r="73" spans="1:15" x14ac:dyDescent="0.25">
      <c r="A73" s="57"/>
      <c r="B73" s="15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</row>
    <row r="74" spans="1:15" x14ac:dyDescent="0.25">
      <c r="A74" s="57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</row>
    <row r="75" spans="1:15" x14ac:dyDescent="0.25">
      <c r="A75" s="58"/>
      <c r="B75" s="15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</row>
    <row r="76" spans="1:15" x14ac:dyDescent="0.25">
      <c r="A76" s="56"/>
      <c r="B76" s="8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1:15" x14ac:dyDescent="0.25">
      <c r="A77" s="57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</row>
    <row r="78" spans="1:15" x14ac:dyDescent="0.25">
      <c r="A78" s="57"/>
      <c r="B78" s="15"/>
      <c r="C78" s="9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</row>
    <row r="79" spans="1:15" x14ac:dyDescent="0.25">
      <c r="A79" s="57"/>
      <c r="B79" s="15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</row>
    <row r="80" spans="1:15" x14ac:dyDescent="0.25">
      <c r="A80" s="58"/>
      <c r="B80" s="15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</row>
    <row r="81" spans="1:15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1:15" x14ac:dyDescent="0.25">
      <c r="A82" s="6"/>
      <c r="B82" s="8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1:15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</sheetData>
  <customSheetViews>
    <customSheetView guid="{4B3D35F3-748A-4C58-A734-69FA80A88FED}" showPageBreaks="1" topLeftCell="A4">
      <selection activeCell="J36" sqref="J36"/>
      <pageMargins left="0.25" right="0.25" top="0.75" bottom="0.75" header="0.3" footer="0.3"/>
      <pageSetup paperSize="9" orientation="landscape" r:id="rId1"/>
    </customSheetView>
  </customSheetViews>
  <mergeCells count="30">
    <mergeCell ref="D4:F4"/>
    <mergeCell ref="G4:G5"/>
    <mergeCell ref="H4:K4"/>
    <mergeCell ref="A4:A5"/>
    <mergeCell ref="B4:B5"/>
    <mergeCell ref="C4:C5"/>
    <mergeCell ref="H48:K48"/>
    <mergeCell ref="H42:K42"/>
    <mergeCell ref="L42:O42"/>
    <mergeCell ref="L48:O48"/>
    <mergeCell ref="L4:O4"/>
    <mergeCell ref="C42:C43"/>
    <mergeCell ref="D42:F42"/>
    <mergeCell ref="G42:G43"/>
    <mergeCell ref="C48:C49"/>
    <mergeCell ref="D48:F48"/>
    <mergeCell ref="G48:G49"/>
    <mergeCell ref="A48:A49"/>
    <mergeCell ref="B48:B49"/>
    <mergeCell ref="A44:B44"/>
    <mergeCell ref="A42:A43"/>
    <mergeCell ref="B42:B43"/>
    <mergeCell ref="A50:B50"/>
    <mergeCell ref="A64:A66"/>
    <mergeCell ref="A67:A75"/>
    <mergeCell ref="A76:A80"/>
    <mergeCell ref="A51:B51"/>
    <mergeCell ref="A63:B63"/>
    <mergeCell ref="A52:A56"/>
    <mergeCell ref="A57:A61"/>
  </mergeCells>
  <phoneticPr fontId="4" type="noConversion"/>
  <pageMargins left="0.25" right="0.25" top="0.75" bottom="0.75" header="0.3" footer="0.3"/>
  <pageSetup paperSize="9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6"/>
  <sheetViews>
    <sheetView workbookViewId="0">
      <selection activeCell="E33" sqref="E33"/>
    </sheetView>
  </sheetViews>
  <sheetFormatPr defaultRowHeight="15" x14ac:dyDescent="0.25"/>
  <cols>
    <col min="1" max="1" width="11.28515625" customWidth="1"/>
    <col min="2" max="2" width="27.28515625" customWidth="1"/>
    <col min="4" max="4" width="6.7109375" customWidth="1"/>
    <col min="5" max="5" width="6.85546875" customWidth="1"/>
    <col min="6" max="6" width="6.28515625" customWidth="1"/>
    <col min="8" max="8" width="7.42578125" customWidth="1"/>
    <col min="9" max="9" width="7" customWidth="1"/>
    <col min="10" max="10" width="7.140625" customWidth="1"/>
    <col min="11" max="11" width="6.85546875" customWidth="1"/>
  </cols>
  <sheetData>
    <row r="1" spans="1:15" x14ac:dyDescent="0.25">
      <c r="A1" t="s">
        <v>174</v>
      </c>
    </row>
    <row r="2" spans="1:15" x14ac:dyDescent="0.25">
      <c r="A2" t="s">
        <v>28</v>
      </c>
    </row>
    <row r="3" spans="1:15" x14ac:dyDescent="0.25">
      <c r="A3" t="s">
        <v>27</v>
      </c>
    </row>
    <row r="4" spans="1:15" x14ac:dyDescent="0.25">
      <c r="A4" s="64" t="s">
        <v>6</v>
      </c>
      <c r="B4" s="62" t="s">
        <v>7</v>
      </c>
      <c r="C4" s="62" t="s">
        <v>17</v>
      </c>
      <c r="D4" s="59" t="s">
        <v>1</v>
      </c>
      <c r="E4" s="60"/>
      <c r="F4" s="61"/>
      <c r="G4" s="62" t="s">
        <v>5</v>
      </c>
      <c r="H4" s="59" t="s">
        <v>11</v>
      </c>
      <c r="I4" s="60"/>
      <c r="J4" s="60"/>
      <c r="K4" s="61"/>
      <c r="L4" s="59" t="s">
        <v>12</v>
      </c>
      <c r="M4" s="60"/>
      <c r="N4" s="60"/>
      <c r="O4" s="61"/>
    </row>
    <row r="5" spans="1:15" ht="44.25" customHeight="1" x14ac:dyDescent="0.25">
      <c r="A5" s="65"/>
      <c r="B5" s="63"/>
      <c r="C5" s="63"/>
      <c r="D5" s="1" t="s">
        <v>2</v>
      </c>
      <c r="E5" s="1" t="s">
        <v>3</v>
      </c>
      <c r="F5" s="1" t="s">
        <v>4</v>
      </c>
      <c r="G5" s="63"/>
      <c r="H5" s="1" t="s">
        <v>8</v>
      </c>
      <c r="I5" s="1" t="s">
        <v>9</v>
      </c>
      <c r="J5" s="1" t="s">
        <v>10</v>
      </c>
      <c r="K5" s="1" t="s">
        <v>94</v>
      </c>
      <c r="L5" s="1" t="s">
        <v>13</v>
      </c>
      <c r="M5" s="1" t="s">
        <v>14</v>
      </c>
      <c r="N5" s="1" t="s">
        <v>15</v>
      </c>
      <c r="O5" s="1" t="s">
        <v>16</v>
      </c>
    </row>
    <row r="6" spans="1:15" ht="18" customHeight="1" x14ac:dyDescent="0.25">
      <c r="A6" s="43"/>
      <c r="B6" s="44" t="s">
        <v>48</v>
      </c>
      <c r="C6" s="47">
        <f>SUM(C7+C10+C21+C26+C36+C40+C41+C42)</f>
        <v>890</v>
      </c>
      <c r="D6" s="46">
        <f t="shared" ref="D6:J6" si="0">SUM(D8+D10+D21+D26+D36+D41+D42)</f>
        <v>36.619999999999997</v>
      </c>
      <c r="E6" s="46">
        <f t="shared" si="0"/>
        <v>22.94</v>
      </c>
      <c r="F6" s="46">
        <f t="shared" si="0"/>
        <v>122.16</v>
      </c>
      <c r="G6" s="47">
        <f t="shared" si="0"/>
        <v>840.83999999999992</v>
      </c>
      <c r="H6" s="46">
        <f t="shared" si="0"/>
        <v>0.56000000000000005</v>
      </c>
      <c r="I6" s="46">
        <f t="shared" si="0"/>
        <v>32.14</v>
      </c>
      <c r="J6" s="46">
        <f t="shared" si="0"/>
        <v>472.82</v>
      </c>
      <c r="K6" s="46">
        <f>SUM(+K8+K10+K21+K26+K36+K41+K42)</f>
        <v>12.899999999999999</v>
      </c>
      <c r="L6" s="46">
        <f>SUM(L8+L10+L21+L26+L36+L41+L42)</f>
        <v>108.5</v>
      </c>
      <c r="M6" s="46">
        <f>SUM(M8+M10+M21+M26+M36+M41+M42)</f>
        <v>512.69999999999993</v>
      </c>
      <c r="N6" s="46">
        <f>SUM(N8+N10+N21+N26+N36+N41+N42)</f>
        <v>292.70000000000005</v>
      </c>
      <c r="O6" s="46">
        <f>SUM(O8+O10+O21+O26+O36+O41+O42)</f>
        <v>11.41</v>
      </c>
    </row>
    <row r="7" spans="1:15" x14ac:dyDescent="0.25">
      <c r="A7" s="69" t="s">
        <v>18</v>
      </c>
      <c r="B7" s="70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25">
      <c r="A8" s="56" t="s">
        <v>71</v>
      </c>
      <c r="B8" s="8" t="s">
        <v>110</v>
      </c>
      <c r="C8" s="6">
        <v>100</v>
      </c>
      <c r="D8" s="6">
        <v>1.1000000000000001</v>
      </c>
      <c r="E8" s="6">
        <v>0.2</v>
      </c>
      <c r="F8" s="6">
        <v>3.8</v>
      </c>
      <c r="G8" s="6">
        <v>21.4</v>
      </c>
      <c r="H8" s="6">
        <v>0.06</v>
      </c>
      <c r="I8" s="6">
        <v>25</v>
      </c>
      <c r="J8" s="6">
        <v>133</v>
      </c>
      <c r="K8" s="6">
        <v>0.7</v>
      </c>
      <c r="L8" s="6">
        <v>14</v>
      </c>
      <c r="M8" s="6">
        <v>26</v>
      </c>
      <c r="N8" s="6">
        <v>20</v>
      </c>
      <c r="O8" s="6">
        <v>0.9</v>
      </c>
    </row>
    <row r="9" spans="1:15" x14ac:dyDescent="0.25">
      <c r="A9" s="57"/>
      <c r="B9" s="5" t="s">
        <v>31</v>
      </c>
      <c r="C9" s="4">
        <v>90.4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x14ac:dyDescent="0.25">
      <c r="A10" s="56" t="s">
        <v>143</v>
      </c>
      <c r="B10" s="6" t="s">
        <v>144</v>
      </c>
      <c r="C10" s="6">
        <v>250</v>
      </c>
      <c r="D10" s="6">
        <v>4.74</v>
      </c>
      <c r="E10" s="6">
        <v>6.24</v>
      </c>
      <c r="F10" s="6">
        <v>13.6</v>
      </c>
      <c r="G10" s="6">
        <v>129.38</v>
      </c>
      <c r="H10" s="6">
        <v>0.06</v>
      </c>
      <c r="I10" s="6">
        <v>5.54</v>
      </c>
      <c r="J10" s="6">
        <v>10.72</v>
      </c>
      <c r="K10" s="6">
        <v>1.1299999999999999</v>
      </c>
      <c r="L10" s="6">
        <v>21</v>
      </c>
      <c r="M10" s="6">
        <v>51.4</v>
      </c>
      <c r="N10" s="6">
        <v>19.600000000000001</v>
      </c>
      <c r="O10" s="6">
        <v>0.71</v>
      </c>
    </row>
    <row r="11" spans="1:15" x14ac:dyDescent="0.25">
      <c r="A11" s="57"/>
      <c r="B11" s="4" t="s">
        <v>44</v>
      </c>
      <c r="C11" s="4">
        <v>81.599999999999994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x14ac:dyDescent="0.25">
      <c r="A12" s="57"/>
      <c r="B12" s="4" t="s">
        <v>40</v>
      </c>
      <c r="C12" s="4">
        <v>10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x14ac:dyDescent="0.25">
      <c r="A13" s="57"/>
      <c r="B13" s="4" t="s">
        <v>85</v>
      </c>
      <c r="C13" s="4">
        <v>4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x14ac:dyDescent="0.25">
      <c r="A14" s="57"/>
      <c r="B14" s="4" t="s">
        <v>39</v>
      </c>
      <c r="C14" s="4">
        <v>10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x14ac:dyDescent="0.25">
      <c r="A15" s="57"/>
      <c r="B15" s="4" t="s">
        <v>77</v>
      </c>
      <c r="C15" s="4">
        <v>10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x14ac:dyDescent="0.25">
      <c r="A16" s="57"/>
      <c r="B16" s="4" t="s">
        <v>145</v>
      </c>
      <c r="C16" s="4">
        <v>15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 x14ac:dyDescent="0.25">
      <c r="A17" s="57"/>
      <c r="B17" s="4" t="s">
        <v>102</v>
      </c>
      <c r="C17" s="4">
        <v>4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 x14ac:dyDescent="0.25">
      <c r="A18" s="57"/>
      <c r="B18" s="4" t="s">
        <v>80</v>
      </c>
      <c r="C18" s="4">
        <v>0.3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5" x14ac:dyDescent="0.25">
      <c r="A19" s="57"/>
      <c r="B19" s="4" t="s">
        <v>81</v>
      </c>
      <c r="C19" s="4">
        <v>150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 x14ac:dyDescent="0.25">
      <c r="A20" s="58"/>
      <c r="B20" s="4" t="s">
        <v>82</v>
      </c>
      <c r="C20" s="4">
        <v>20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ht="24" customHeight="1" x14ac:dyDescent="0.25">
      <c r="A21" s="6" t="s">
        <v>59</v>
      </c>
      <c r="B21" s="8" t="s">
        <v>30</v>
      </c>
      <c r="C21" s="6">
        <v>200</v>
      </c>
      <c r="D21" s="6">
        <v>11</v>
      </c>
      <c r="E21" s="6">
        <v>9.3000000000000007</v>
      </c>
      <c r="F21" s="6">
        <v>47.9</v>
      </c>
      <c r="G21" s="6">
        <v>318.5</v>
      </c>
      <c r="H21" s="6">
        <v>0.28000000000000003</v>
      </c>
      <c r="I21" s="6">
        <v>0</v>
      </c>
      <c r="J21" s="6">
        <v>36.6</v>
      </c>
      <c r="K21" s="6">
        <v>5.31</v>
      </c>
      <c r="L21" s="6">
        <v>19</v>
      </c>
      <c r="M21" s="6">
        <v>240</v>
      </c>
      <c r="N21" s="6">
        <v>160</v>
      </c>
      <c r="O21" s="6">
        <v>5.4</v>
      </c>
    </row>
    <row r="22" spans="1:15" x14ac:dyDescent="0.25">
      <c r="A22" s="56"/>
      <c r="B22" s="23" t="s">
        <v>60</v>
      </c>
      <c r="C22" s="24">
        <v>69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ht="12" customHeight="1" x14ac:dyDescent="0.25">
      <c r="A23" s="57"/>
      <c r="B23" s="9" t="s">
        <v>55</v>
      </c>
      <c r="C23" s="9">
        <v>6.8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1:15" ht="12" customHeight="1" x14ac:dyDescent="0.25">
      <c r="A24" s="58"/>
      <c r="B24" s="9" t="s">
        <v>57</v>
      </c>
      <c r="C24" s="9">
        <v>0.5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1:15" ht="12.75" customHeight="1" x14ac:dyDescent="0.25">
      <c r="A25" s="6"/>
      <c r="B25" s="24" t="s">
        <v>43</v>
      </c>
      <c r="C25" s="24">
        <v>102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7.25" customHeight="1" x14ac:dyDescent="0.25">
      <c r="A26" s="6" t="s">
        <v>179</v>
      </c>
      <c r="B26" s="8" t="s">
        <v>180</v>
      </c>
      <c r="C26" s="6">
        <v>100</v>
      </c>
      <c r="D26" s="6">
        <v>14.1</v>
      </c>
      <c r="E26" s="6">
        <v>6.3</v>
      </c>
      <c r="F26" s="6">
        <v>4.4000000000000004</v>
      </c>
      <c r="G26" s="6">
        <v>131.30000000000001</v>
      </c>
      <c r="H26" s="6">
        <v>0.04</v>
      </c>
      <c r="I26" s="6">
        <v>1.3</v>
      </c>
      <c r="J26" s="6">
        <v>291</v>
      </c>
      <c r="K26" s="6">
        <v>3.96</v>
      </c>
      <c r="L26" s="6">
        <v>22</v>
      </c>
      <c r="M26" s="6">
        <v>112</v>
      </c>
      <c r="N26" s="6">
        <v>54</v>
      </c>
      <c r="O26" s="6">
        <v>1</v>
      </c>
    </row>
    <row r="27" spans="1:15" ht="15.75" customHeight="1" x14ac:dyDescent="0.25">
      <c r="A27" s="56"/>
      <c r="B27" s="23" t="s">
        <v>115</v>
      </c>
      <c r="C27" s="24">
        <v>67.2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ht="12.75" customHeight="1" x14ac:dyDescent="0.25">
      <c r="A28" s="57"/>
      <c r="B28" s="9" t="s">
        <v>40</v>
      </c>
      <c r="C28" s="9">
        <v>9.1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1:15" ht="17.25" customHeight="1" x14ac:dyDescent="0.25">
      <c r="A29" s="57"/>
      <c r="B29" s="9" t="s">
        <v>181</v>
      </c>
      <c r="C29" s="9">
        <v>2.7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1:15" ht="17.25" customHeight="1" x14ac:dyDescent="0.25">
      <c r="A30" s="57"/>
      <c r="B30" s="9" t="s">
        <v>39</v>
      </c>
      <c r="C30" s="9">
        <v>12.9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1:15" ht="17.25" customHeight="1" x14ac:dyDescent="0.25">
      <c r="A31" s="57"/>
      <c r="B31" s="9" t="s">
        <v>77</v>
      </c>
      <c r="C31" s="9">
        <v>28.4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1:15" ht="17.25" customHeight="1" x14ac:dyDescent="0.25">
      <c r="A32" s="57"/>
      <c r="B32" s="9" t="s">
        <v>55</v>
      </c>
      <c r="C32" s="9">
        <v>1.8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1:16" ht="17.25" customHeight="1" x14ac:dyDescent="0.25">
      <c r="A33" s="57"/>
      <c r="B33" s="9" t="s">
        <v>102</v>
      </c>
      <c r="C33" s="9">
        <v>2.7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</row>
    <row r="34" spans="1:16" ht="17.25" customHeight="1" x14ac:dyDescent="0.25">
      <c r="A34" s="57"/>
      <c r="B34" s="9" t="s">
        <v>80</v>
      </c>
      <c r="C34" s="9">
        <v>0.7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</row>
    <row r="35" spans="1:16" ht="17.25" customHeight="1" x14ac:dyDescent="0.25">
      <c r="A35" s="58"/>
      <c r="B35" s="9" t="s">
        <v>43</v>
      </c>
      <c r="C35" s="9">
        <v>40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</row>
    <row r="36" spans="1:16" x14ac:dyDescent="0.25">
      <c r="A36" s="56" t="s">
        <v>147</v>
      </c>
      <c r="B36" s="8" t="s">
        <v>148</v>
      </c>
      <c r="C36" s="6">
        <v>200</v>
      </c>
      <c r="D36" s="6">
        <v>0.5</v>
      </c>
      <c r="E36" s="6">
        <v>0.2</v>
      </c>
      <c r="F36" s="6">
        <v>19.5</v>
      </c>
      <c r="G36" s="6">
        <v>81.3</v>
      </c>
      <c r="H36" s="6">
        <v>0</v>
      </c>
      <c r="I36" s="6">
        <v>0.3</v>
      </c>
      <c r="J36" s="6">
        <v>1.5</v>
      </c>
      <c r="K36" s="6">
        <v>0.34</v>
      </c>
      <c r="L36" s="6">
        <v>18</v>
      </c>
      <c r="M36" s="6">
        <v>18</v>
      </c>
      <c r="N36" s="6">
        <v>22</v>
      </c>
      <c r="O36" s="6">
        <v>0.7</v>
      </c>
      <c r="P36" s="3"/>
    </row>
    <row r="37" spans="1:16" x14ac:dyDescent="0.25">
      <c r="A37" s="57"/>
      <c r="B37" s="23" t="s">
        <v>149</v>
      </c>
      <c r="C37" s="24">
        <v>26.8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3"/>
    </row>
    <row r="38" spans="1:16" x14ac:dyDescent="0.25">
      <c r="A38" s="57"/>
      <c r="B38" s="5" t="s">
        <v>42</v>
      </c>
      <c r="C38" s="4">
        <v>7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2"/>
    </row>
    <row r="39" spans="1:16" x14ac:dyDescent="0.25">
      <c r="A39" s="58"/>
      <c r="B39" s="5" t="s">
        <v>43</v>
      </c>
      <c r="C39" s="4">
        <v>202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6" x14ac:dyDescent="0.25">
      <c r="A40" s="25"/>
      <c r="B40" s="45" t="s">
        <v>150</v>
      </c>
      <c r="C40" s="26">
        <v>60</v>
      </c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6" x14ac:dyDescent="0.25">
      <c r="A41" s="6" t="s">
        <v>23</v>
      </c>
      <c r="B41" s="6" t="s">
        <v>19</v>
      </c>
      <c r="C41" s="6">
        <v>50</v>
      </c>
      <c r="D41" s="6">
        <v>1.58</v>
      </c>
      <c r="E41" s="6">
        <v>0.2</v>
      </c>
      <c r="F41" s="6">
        <v>9.66</v>
      </c>
      <c r="G41" s="6">
        <v>46.76</v>
      </c>
      <c r="H41" s="6">
        <v>0.02</v>
      </c>
      <c r="I41" s="6">
        <v>0</v>
      </c>
      <c r="J41" s="6">
        <v>0</v>
      </c>
      <c r="K41" s="6">
        <v>0.26</v>
      </c>
      <c r="L41" s="6">
        <v>4.5999999999999996</v>
      </c>
      <c r="M41" s="6">
        <v>17.399999999999999</v>
      </c>
      <c r="N41" s="6">
        <v>6.6</v>
      </c>
      <c r="O41" s="6">
        <v>0.5</v>
      </c>
    </row>
    <row r="42" spans="1:16" x14ac:dyDescent="0.25">
      <c r="A42" s="6" t="s">
        <v>23</v>
      </c>
      <c r="B42" s="6" t="s">
        <v>20</v>
      </c>
      <c r="C42" s="6">
        <v>30</v>
      </c>
      <c r="D42" s="6">
        <v>3.6</v>
      </c>
      <c r="E42" s="6">
        <v>0.5</v>
      </c>
      <c r="F42" s="6">
        <v>23.3</v>
      </c>
      <c r="G42" s="6">
        <v>112.2</v>
      </c>
      <c r="H42" s="6">
        <v>0.1</v>
      </c>
      <c r="I42" s="6">
        <v>0</v>
      </c>
      <c r="J42" s="6">
        <v>0</v>
      </c>
      <c r="K42" s="6">
        <v>1.2</v>
      </c>
      <c r="L42" s="6">
        <v>9.9</v>
      </c>
      <c r="M42" s="6">
        <v>47.9</v>
      </c>
      <c r="N42" s="6">
        <v>10.5</v>
      </c>
      <c r="O42" s="6">
        <v>2.2000000000000002</v>
      </c>
    </row>
    <row r="46" spans="1:16" x14ac:dyDescent="0.25">
      <c r="B46" t="s">
        <v>69</v>
      </c>
    </row>
    <row r="56" spans="1:15" ht="91.5" customHeight="1" x14ac:dyDescent="0.25"/>
    <row r="57" spans="1:15" x14ac:dyDescent="0.25">
      <c r="A57" s="64"/>
      <c r="B57" s="62"/>
      <c r="C57" s="62"/>
      <c r="D57" s="59"/>
      <c r="E57" s="60"/>
      <c r="F57" s="61"/>
      <c r="G57" s="62"/>
      <c r="H57" s="59"/>
      <c r="I57" s="60"/>
      <c r="J57" s="60"/>
      <c r="K57" s="61"/>
      <c r="L57" s="59"/>
      <c r="M57" s="60"/>
      <c r="N57" s="60"/>
      <c r="O57" s="61"/>
    </row>
    <row r="58" spans="1:15" x14ac:dyDescent="0.25">
      <c r="A58" s="65"/>
      <c r="B58" s="63"/>
      <c r="C58" s="63"/>
      <c r="D58" s="1"/>
      <c r="E58" s="1"/>
      <c r="F58" s="1"/>
      <c r="G58" s="63"/>
      <c r="H58" s="1"/>
      <c r="I58" s="1"/>
      <c r="J58" s="1"/>
      <c r="K58" s="1"/>
      <c r="L58" s="1"/>
      <c r="M58" s="1"/>
      <c r="N58" s="1"/>
      <c r="O58" s="1"/>
    </row>
    <row r="59" spans="1:15" x14ac:dyDescent="0.25">
      <c r="A59" s="69"/>
      <c r="B59" s="70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x14ac:dyDescent="0.25">
      <c r="A60" s="66"/>
      <c r="B60" s="6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1:15" x14ac:dyDescent="0.25">
      <c r="A61" s="56"/>
      <c r="B61" s="8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x14ac:dyDescent="0.25">
      <c r="A62" s="57"/>
      <c r="B62" s="15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</row>
    <row r="63" spans="1:15" x14ac:dyDescent="0.25">
      <c r="A63" s="57"/>
      <c r="B63" s="15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</row>
    <row r="64" spans="1:15" x14ac:dyDescent="0.25">
      <c r="A64" s="57"/>
      <c r="B64" s="15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</row>
    <row r="65" spans="1:15" x14ac:dyDescent="0.25">
      <c r="A65" s="58"/>
      <c r="B65" s="15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</row>
    <row r="66" spans="1:15" x14ac:dyDescent="0.25">
      <c r="A66" s="56"/>
      <c r="B66" s="8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1:15" x14ac:dyDescent="0.25">
      <c r="A67" s="57"/>
      <c r="B67" s="5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 spans="1:15" x14ac:dyDescent="0.25">
      <c r="A68" s="57"/>
      <c r="B68" s="5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x14ac:dyDescent="0.25">
      <c r="A69" s="58"/>
      <c r="B69" s="5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</row>
    <row r="70" spans="1:15" x14ac:dyDescent="0.25">
      <c r="A70" s="6"/>
      <c r="B70" s="8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1:15" x14ac:dyDescent="0.25">
      <c r="A71" s="69"/>
      <c r="B71" s="70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1:15" x14ac:dyDescent="0.25">
      <c r="A72" s="56"/>
      <c r="B72" s="8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1:15" x14ac:dyDescent="0.25">
      <c r="A73" s="57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x14ac:dyDescent="0.25">
      <c r="A74" s="58"/>
      <c r="B74" s="5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</row>
    <row r="75" spans="1:15" x14ac:dyDescent="0.25">
      <c r="A75" s="5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1:15" x14ac:dyDescent="0.25">
      <c r="A76" s="57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</row>
    <row r="77" spans="1:15" x14ac:dyDescent="0.25">
      <c r="A77" s="57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</row>
    <row r="78" spans="1:15" x14ac:dyDescent="0.25">
      <c r="A78" s="57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</row>
    <row r="79" spans="1:15" x14ac:dyDescent="0.25">
      <c r="A79" s="57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</row>
    <row r="80" spans="1:15" x14ac:dyDescent="0.25">
      <c r="A80" s="57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</row>
    <row r="81" spans="1:15" x14ac:dyDescent="0.25">
      <c r="A81" s="57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</row>
    <row r="82" spans="1:15" x14ac:dyDescent="0.25">
      <c r="A82" s="58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</row>
    <row r="83" spans="1:15" x14ac:dyDescent="0.25">
      <c r="A83" s="5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1:15" x14ac:dyDescent="0.25">
      <c r="A84" s="57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</row>
    <row r="85" spans="1:15" x14ac:dyDescent="0.25">
      <c r="A85" s="57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</row>
    <row r="86" spans="1:15" x14ac:dyDescent="0.25">
      <c r="A86" s="57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</row>
    <row r="87" spans="1:15" x14ac:dyDescent="0.25">
      <c r="A87" s="57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</row>
    <row r="88" spans="1:15" x14ac:dyDescent="0.25">
      <c r="A88" s="58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</row>
    <row r="89" spans="1:15" x14ac:dyDescent="0.25">
      <c r="A89" s="56"/>
      <c r="B89" s="8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1:15" x14ac:dyDescent="0.25">
      <c r="A90" s="57"/>
      <c r="B90" s="5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</row>
    <row r="91" spans="1:15" x14ac:dyDescent="0.25">
      <c r="A91" s="58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</row>
    <row r="92" spans="1:15" x14ac:dyDescent="0.25">
      <c r="A92" s="56"/>
      <c r="B92" s="8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1:15" x14ac:dyDescent="0.25">
      <c r="A93" s="57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</row>
    <row r="94" spans="1:15" x14ac:dyDescent="0.25">
      <c r="A94" s="5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</row>
    <row r="95" spans="1:15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1:15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</sheetData>
  <customSheetViews>
    <customSheetView guid="{4B3D35F3-748A-4C58-A734-69FA80A88FED}" showPageBreaks="1">
      <selection activeCell="E33" sqref="E33"/>
      <pageMargins left="0.25" right="0.25" top="0.75" bottom="0.75" header="0.3" footer="0.3"/>
      <pageSetup paperSize="9" orientation="landscape" r:id="rId1"/>
    </customSheetView>
  </customSheetViews>
  <mergeCells count="30">
    <mergeCell ref="A8:A9"/>
    <mergeCell ref="H57:K57"/>
    <mergeCell ref="L57:O57"/>
    <mergeCell ref="A59:B59"/>
    <mergeCell ref="A60:B60"/>
    <mergeCell ref="A57:A58"/>
    <mergeCell ref="B57:B58"/>
    <mergeCell ref="C57:C58"/>
    <mergeCell ref="D57:F57"/>
    <mergeCell ref="G57:G58"/>
    <mergeCell ref="A22:A24"/>
    <mergeCell ref="L4:O4"/>
    <mergeCell ref="A7:B7"/>
    <mergeCell ref="A4:A5"/>
    <mergeCell ref="B4:B5"/>
    <mergeCell ref="C4:C5"/>
    <mergeCell ref="D4:F4"/>
    <mergeCell ref="G4:G5"/>
    <mergeCell ref="H4:K4"/>
    <mergeCell ref="A89:A91"/>
    <mergeCell ref="A92:A94"/>
    <mergeCell ref="A10:A20"/>
    <mergeCell ref="A36:A39"/>
    <mergeCell ref="A61:A65"/>
    <mergeCell ref="A66:A69"/>
    <mergeCell ref="A71:B71"/>
    <mergeCell ref="A75:A82"/>
    <mergeCell ref="A83:A88"/>
    <mergeCell ref="A72:A74"/>
    <mergeCell ref="A27:A35"/>
  </mergeCells>
  <phoneticPr fontId="4" type="noConversion"/>
  <pageMargins left="0.25" right="0.25" top="0.75" bottom="0.75" header="0.3" footer="0.3"/>
  <pageSetup paperSize="9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tabSelected="1" topLeftCell="A16" workbookViewId="0">
      <selection activeCell="E40" sqref="E40"/>
    </sheetView>
  </sheetViews>
  <sheetFormatPr defaultRowHeight="15" x14ac:dyDescent="0.25"/>
  <cols>
    <col min="1" max="1" width="10.7109375" customWidth="1"/>
    <col min="2" max="2" width="27.140625" customWidth="1"/>
    <col min="4" max="4" width="7.140625" customWidth="1"/>
    <col min="5" max="5" width="6.7109375" customWidth="1"/>
    <col min="6" max="6" width="6.5703125" customWidth="1"/>
    <col min="8" max="9" width="6.85546875" customWidth="1"/>
    <col min="10" max="10" width="7.7109375" customWidth="1"/>
    <col min="11" max="11" width="6.7109375" customWidth="1"/>
  </cols>
  <sheetData>
    <row r="1" spans="1:15" x14ac:dyDescent="0.25">
      <c r="A1" t="s">
        <v>174</v>
      </c>
    </row>
    <row r="2" spans="1:15" x14ac:dyDescent="0.25">
      <c r="A2" t="s">
        <v>51</v>
      </c>
    </row>
    <row r="3" spans="1:15" x14ac:dyDescent="0.25">
      <c r="A3" t="s">
        <v>27</v>
      </c>
    </row>
    <row r="4" spans="1:15" x14ac:dyDescent="0.25">
      <c r="A4" s="64" t="s">
        <v>6</v>
      </c>
      <c r="B4" s="62" t="s">
        <v>7</v>
      </c>
      <c r="C4" s="62" t="s">
        <v>17</v>
      </c>
      <c r="D4" s="59" t="s">
        <v>1</v>
      </c>
      <c r="E4" s="60"/>
      <c r="F4" s="61"/>
      <c r="G4" s="62" t="s">
        <v>5</v>
      </c>
      <c r="H4" s="59" t="s">
        <v>11</v>
      </c>
      <c r="I4" s="60"/>
      <c r="J4" s="60"/>
      <c r="K4" s="61"/>
      <c r="L4" s="59" t="s">
        <v>12</v>
      </c>
      <c r="M4" s="60"/>
      <c r="N4" s="60"/>
      <c r="O4" s="61"/>
    </row>
    <row r="5" spans="1:15" ht="44.25" customHeight="1" x14ac:dyDescent="0.25">
      <c r="A5" s="65"/>
      <c r="B5" s="63"/>
      <c r="C5" s="63"/>
      <c r="D5" s="1" t="s">
        <v>2</v>
      </c>
      <c r="E5" s="1" t="s">
        <v>3</v>
      </c>
      <c r="F5" s="1" t="s">
        <v>4</v>
      </c>
      <c r="G5" s="63"/>
      <c r="H5" s="1" t="s">
        <v>8</v>
      </c>
      <c r="I5" s="1" t="s">
        <v>9</v>
      </c>
      <c r="J5" s="1" t="s">
        <v>10</v>
      </c>
      <c r="K5" s="1" t="s">
        <v>94</v>
      </c>
      <c r="L5" s="1" t="s">
        <v>13</v>
      </c>
      <c r="M5" s="1" t="s">
        <v>14</v>
      </c>
      <c r="N5" s="1" t="s">
        <v>15</v>
      </c>
      <c r="O5" s="1" t="s">
        <v>16</v>
      </c>
    </row>
    <row r="6" spans="1:15" ht="17.25" customHeight="1" x14ac:dyDescent="0.25">
      <c r="A6" s="43"/>
      <c r="B6" s="44" t="s">
        <v>49</v>
      </c>
      <c r="C6" s="47">
        <f>SUM(C8+C10+C22+C26+C33+C42+C47)</f>
        <v>905</v>
      </c>
      <c r="D6" s="46">
        <f t="shared" ref="D6:J6" si="0">SUM(D8+D10+D22+D26+D33+D42+D47+D48)</f>
        <v>48.779999999999994</v>
      </c>
      <c r="E6" s="46">
        <f t="shared" si="0"/>
        <v>26.799999999999997</v>
      </c>
      <c r="F6" s="46">
        <f t="shared" si="0"/>
        <v>126.56</v>
      </c>
      <c r="G6" s="47">
        <f t="shared" si="0"/>
        <v>942.49</v>
      </c>
      <c r="H6" s="46">
        <f t="shared" si="0"/>
        <v>0.91</v>
      </c>
      <c r="I6" s="46">
        <f t="shared" si="0"/>
        <v>35.85</v>
      </c>
      <c r="J6" s="46">
        <f t="shared" si="0"/>
        <v>423.48</v>
      </c>
      <c r="K6" s="46">
        <f>SUM(K8+K10+K22+K26+K33+K47+K48)</f>
        <v>14</v>
      </c>
      <c r="L6" s="46">
        <f>SUM(L8+L10+L22+L26+L33+L42+L47+L48)</f>
        <v>202.65</v>
      </c>
      <c r="M6" s="46">
        <f>SUM(M8+M10+M22+M26+M33+M42+M47+M48)</f>
        <v>611.65</v>
      </c>
      <c r="N6" s="46">
        <f>SUM(N8+N10+N22+N26+N33+N47+N48)</f>
        <v>186.99999999999997</v>
      </c>
      <c r="O6" s="46">
        <f>SUM(O8+O10+O22+O26+O33+O42+O47+O48)</f>
        <v>13.350000000000001</v>
      </c>
    </row>
    <row r="7" spans="1:15" x14ac:dyDescent="0.25">
      <c r="A7" s="69" t="s">
        <v>18</v>
      </c>
      <c r="B7" s="70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25">
      <c r="A8" s="6" t="s">
        <v>71</v>
      </c>
      <c r="B8" s="8" t="s">
        <v>47</v>
      </c>
      <c r="C8" s="6">
        <v>100</v>
      </c>
      <c r="D8" s="6">
        <v>1.1000000000000001</v>
      </c>
      <c r="E8" s="6">
        <v>0.2</v>
      </c>
      <c r="F8" s="6">
        <v>3.8</v>
      </c>
      <c r="G8" s="6">
        <v>21.4</v>
      </c>
      <c r="H8" s="6">
        <v>0.06</v>
      </c>
      <c r="I8" s="6">
        <v>25</v>
      </c>
      <c r="J8" s="6">
        <v>133</v>
      </c>
      <c r="K8" s="6">
        <v>0.7</v>
      </c>
      <c r="L8" s="6">
        <v>14</v>
      </c>
      <c r="M8" s="6">
        <v>26</v>
      </c>
      <c r="N8" s="6">
        <v>20</v>
      </c>
      <c r="O8" s="6">
        <v>0.9</v>
      </c>
    </row>
    <row r="9" spans="1:15" x14ac:dyDescent="0.25">
      <c r="A9" s="6"/>
      <c r="B9" s="23" t="s">
        <v>151</v>
      </c>
      <c r="C9" s="24">
        <v>90.4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x14ac:dyDescent="0.25">
      <c r="A10" s="56" t="s">
        <v>152</v>
      </c>
      <c r="B10" s="6" t="s">
        <v>26</v>
      </c>
      <c r="C10" s="6">
        <v>250</v>
      </c>
      <c r="D10" s="6">
        <v>5.9</v>
      </c>
      <c r="E10" s="6">
        <v>7.8</v>
      </c>
      <c r="F10" s="6">
        <v>17</v>
      </c>
      <c r="G10" s="6">
        <v>161.72999999999999</v>
      </c>
      <c r="H10" s="6">
        <v>0.08</v>
      </c>
      <c r="I10" s="6">
        <v>6.92</v>
      </c>
      <c r="J10" s="6">
        <v>134</v>
      </c>
      <c r="K10" s="6">
        <v>1.42</v>
      </c>
      <c r="L10" s="6">
        <v>26.25</v>
      </c>
      <c r="M10" s="6">
        <v>64.25</v>
      </c>
      <c r="N10" s="6">
        <v>24.5</v>
      </c>
      <c r="O10" s="6">
        <v>0.89</v>
      </c>
    </row>
    <row r="11" spans="1:15" x14ac:dyDescent="0.25">
      <c r="A11" s="57"/>
      <c r="B11" s="4" t="s">
        <v>77</v>
      </c>
      <c r="C11" s="4">
        <v>12.5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x14ac:dyDescent="0.25">
      <c r="A12" s="57"/>
      <c r="B12" s="4" t="s">
        <v>46</v>
      </c>
      <c r="C12" s="4">
        <v>40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x14ac:dyDescent="0.25">
      <c r="A13" s="57"/>
      <c r="B13" s="4" t="s">
        <v>44</v>
      </c>
      <c r="C13" s="4">
        <v>21.8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x14ac:dyDescent="0.25">
      <c r="A14" s="57"/>
      <c r="B14" s="4" t="s">
        <v>103</v>
      </c>
      <c r="C14" s="4">
        <v>20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x14ac:dyDescent="0.25">
      <c r="A15" s="57"/>
      <c r="B15" s="4" t="s">
        <v>40</v>
      </c>
      <c r="C15" s="4">
        <v>10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x14ac:dyDescent="0.25">
      <c r="A16" s="57"/>
      <c r="B16" s="4" t="s">
        <v>100</v>
      </c>
      <c r="C16" s="4">
        <v>6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 x14ac:dyDescent="0.25">
      <c r="A17" s="57"/>
      <c r="B17" s="4" t="s">
        <v>101</v>
      </c>
      <c r="C17" s="4">
        <v>20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 x14ac:dyDescent="0.25">
      <c r="A18" s="57"/>
      <c r="B18" s="4" t="s">
        <v>76</v>
      </c>
      <c r="C18" s="4">
        <v>10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5" x14ac:dyDescent="0.25">
      <c r="A19" s="57"/>
      <c r="B19" s="4" t="s">
        <v>78</v>
      </c>
      <c r="C19" s="4">
        <v>4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 x14ac:dyDescent="0.25">
      <c r="A20" s="57"/>
      <c r="B20" s="4" t="s">
        <v>81</v>
      </c>
      <c r="C20" s="4">
        <v>160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x14ac:dyDescent="0.25">
      <c r="A21" s="58"/>
      <c r="B21" s="4" t="s">
        <v>80</v>
      </c>
      <c r="C21" s="4">
        <v>0.3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5" ht="16.5" customHeight="1" x14ac:dyDescent="0.25">
      <c r="A22" s="56" t="s">
        <v>153</v>
      </c>
      <c r="B22" s="6" t="s">
        <v>154</v>
      </c>
      <c r="C22" s="6">
        <v>200</v>
      </c>
      <c r="D22" s="6">
        <v>19.3</v>
      </c>
      <c r="E22" s="6">
        <v>1.8</v>
      </c>
      <c r="F22" s="6">
        <v>45</v>
      </c>
      <c r="G22" s="6">
        <v>273.10000000000002</v>
      </c>
      <c r="H22" s="6">
        <v>0.57999999999999996</v>
      </c>
      <c r="I22" s="6">
        <v>0</v>
      </c>
      <c r="J22" s="6">
        <v>1.2</v>
      </c>
      <c r="K22" s="6">
        <v>5.2</v>
      </c>
      <c r="L22" s="6">
        <v>103</v>
      </c>
      <c r="M22" s="6">
        <v>287</v>
      </c>
      <c r="N22" s="6">
        <v>93.2</v>
      </c>
      <c r="O22" s="6">
        <v>5.94</v>
      </c>
    </row>
    <row r="23" spans="1:15" ht="14.25" customHeight="1" x14ac:dyDescent="0.25">
      <c r="A23" s="57"/>
      <c r="B23" s="4" t="s">
        <v>128</v>
      </c>
      <c r="C23" s="4">
        <v>75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 x14ac:dyDescent="0.25">
      <c r="A24" s="57"/>
      <c r="B24" s="4" t="s">
        <v>80</v>
      </c>
      <c r="C24" s="4">
        <v>0.5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x14ac:dyDescent="0.25">
      <c r="A25" s="57"/>
      <c r="B25" s="4" t="s">
        <v>43</v>
      </c>
      <c r="C25" s="4">
        <v>154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 ht="17.25" customHeight="1" x14ac:dyDescent="0.25">
      <c r="A26" s="56" t="s">
        <v>155</v>
      </c>
      <c r="B26" s="8" t="s">
        <v>156</v>
      </c>
      <c r="C26" s="48">
        <v>75</v>
      </c>
      <c r="D26" s="6">
        <v>13.7</v>
      </c>
      <c r="E26" s="6">
        <v>13.6</v>
      </c>
      <c r="F26" s="6">
        <v>12.2</v>
      </c>
      <c r="G26" s="6">
        <v>226.3</v>
      </c>
      <c r="H26" s="6">
        <v>0.05</v>
      </c>
      <c r="I26" s="6">
        <v>0.09</v>
      </c>
      <c r="J26" s="6">
        <v>23.1</v>
      </c>
      <c r="K26" s="6">
        <v>4.8899999999999997</v>
      </c>
      <c r="L26" s="6">
        <v>29</v>
      </c>
      <c r="M26" s="6">
        <v>137</v>
      </c>
      <c r="N26" s="6">
        <v>20</v>
      </c>
      <c r="O26" s="6">
        <v>1.9</v>
      </c>
    </row>
    <row r="27" spans="1:15" x14ac:dyDescent="0.25">
      <c r="A27" s="57"/>
      <c r="B27" s="9" t="s">
        <v>157</v>
      </c>
      <c r="C27" s="24">
        <v>72.900000000000006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1:15" x14ac:dyDescent="0.25">
      <c r="A28" s="57"/>
      <c r="B28" s="9" t="s">
        <v>45</v>
      </c>
      <c r="C28" s="24">
        <v>17.3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1:15" x14ac:dyDescent="0.25">
      <c r="A29" s="57"/>
      <c r="B29" s="9" t="s">
        <v>146</v>
      </c>
      <c r="C29" s="24">
        <v>8.3000000000000007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1:15" x14ac:dyDescent="0.25">
      <c r="A30" s="57"/>
      <c r="B30" s="9" t="s">
        <v>19</v>
      </c>
      <c r="C30" s="24">
        <v>14.3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1:15" x14ac:dyDescent="0.25">
      <c r="A31" s="57"/>
      <c r="B31" s="9" t="s">
        <v>55</v>
      </c>
      <c r="C31" s="24">
        <v>5.3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1:15" x14ac:dyDescent="0.25">
      <c r="A32" s="58"/>
      <c r="B32" s="9" t="s">
        <v>80</v>
      </c>
      <c r="C32" s="9">
        <v>0.2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1:15" x14ac:dyDescent="0.25">
      <c r="A33" s="56" t="s">
        <v>158</v>
      </c>
      <c r="B33" s="8" t="s">
        <v>159</v>
      </c>
      <c r="C33" s="6">
        <v>30</v>
      </c>
      <c r="D33" s="6">
        <v>3.3</v>
      </c>
      <c r="E33" s="6">
        <v>2.7</v>
      </c>
      <c r="F33" s="6">
        <v>8.9</v>
      </c>
      <c r="G33" s="6">
        <v>73.099999999999994</v>
      </c>
      <c r="H33" s="6">
        <v>0.02</v>
      </c>
      <c r="I33" s="6">
        <v>2.68</v>
      </c>
      <c r="J33" s="6">
        <v>131.80000000000001</v>
      </c>
      <c r="K33" s="6">
        <v>0.33</v>
      </c>
      <c r="L33" s="6">
        <v>9</v>
      </c>
      <c r="M33" s="6">
        <v>23.6</v>
      </c>
      <c r="N33" s="6">
        <v>12.2</v>
      </c>
      <c r="O33" s="6">
        <v>0.5</v>
      </c>
    </row>
    <row r="34" spans="1:15" x14ac:dyDescent="0.25">
      <c r="A34" s="57"/>
      <c r="B34" s="23" t="s">
        <v>160</v>
      </c>
      <c r="C34" s="24">
        <v>6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 x14ac:dyDescent="0.25">
      <c r="A35" s="57"/>
      <c r="B35" s="9" t="s">
        <v>42</v>
      </c>
      <c r="C35" s="9">
        <v>1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</row>
    <row r="36" spans="1:15" x14ac:dyDescent="0.25">
      <c r="A36" s="57"/>
      <c r="B36" s="9" t="s">
        <v>161</v>
      </c>
      <c r="C36" s="9">
        <v>2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</row>
    <row r="37" spans="1:15" x14ac:dyDescent="0.25">
      <c r="A37" s="57"/>
      <c r="B37" s="9" t="s">
        <v>76</v>
      </c>
      <c r="C37" s="9">
        <v>2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</row>
    <row r="38" spans="1:15" x14ac:dyDescent="0.25">
      <c r="A38" s="57"/>
      <c r="B38" s="9" t="s">
        <v>77</v>
      </c>
      <c r="C38" s="9">
        <v>3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</row>
    <row r="39" spans="1:15" x14ac:dyDescent="0.25">
      <c r="A39" s="57"/>
      <c r="B39" s="9" t="s">
        <v>55</v>
      </c>
      <c r="C39" s="9">
        <v>1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</row>
    <row r="40" spans="1:15" x14ac:dyDescent="0.25">
      <c r="A40" s="57"/>
      <c r="B40" s="9" t="s">
        <v>80</v>
      </c>
      <c r="C40" s="9">
        <v>0.01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</row>
    <row r="41" spans="1:15" x14ac:dyDescent="0.25">
      <c r="A41" s="58"/>
      <c r="B41" s="9" t="s">
        <v>81</v>
      </c>
      <c r="C41" s="9">
        <v>33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</row>
    <row r="42" spans="1:15" x14ac:dyDescent="0.25">
      <c r="A42" s="56" t="s">
        <v>64</v>
      </c>
      <c r="B42" s="8" t="s">
        <v>162</v>
      </c>
      <c r="C42" s="6">
        <v>200</v>
      </c>
      <c r="D42" s="6">
        <v>0.3</v>
      </c>
      <c r="E42" s="6">
        <v>0</v>
      </c>
      <c r="F42" s="6">
        <v>6.7</v>
      </c>
      <c r="G42" s="6">
        <v>27.9</v>
      </c>
      <c r="H42" s="6">
        <v>0</v>
      </c>
      <c r="I42" s="6">
        <v>1.1599999999999999</v>
      </c>
      <c r="J42" s="6">
        <v>0.38</v>
      </c>
      <c r="K42" s="6">
        <v>0.1</v>
      </c>
      <c r="L42" s="6">
        <v>6.9</v>
      </c>
      <c r="M42" s="6">
        <v>8.5</v>
      </c>
      <c r="N42" s="6">
        <v>4.5999999999999996</v>
      </c>
      <c r="O42" s="6">
        <v>0.8</v>
      </c>
    </row>
    <row r="43" spans="1:15" x14ac:dyDescent="0.25">
      <c r="A43" s="57"/>
      <c r="B43" s="23" t="s">
        <v>91</v>
      </c>
      <c r="C43" s="24">
        <v>1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5" x14ac:dyDescent="0.25">
      <c r="A44" s="57"/>
      <c r="B44" s="23" t="s">
        <v>42</v>
      </c>
      <c r="C44" s="24">
        <v>7</v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 x14ac:dyDescent="0.25">
      <c r="A45" s="57"/>
      <c r="B45" s="9" t="s">
        <v>65</v>
      </c>
      <c r="C45" s="9">
        <v>8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</row>
    <row r="46" spans="1:15" x14ac:dyDescent="0.25">
      <c r="A46" s="58"/>
      <c r="B46" s="9" t="s">
        <v>43</v>
      </c>
      <c r="C46" s="9">
        <v>195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</row>
    <row r="47" spans="1:15" x14ac:dyDescent="0.25">
      <c r="A47" s="6" t="s">
        <v>23</v>
      </c>
      <c r="B47" s="6" t="s">
        <v>19</v>
      </c>
      <c r="C47" s="6">
        <v>50</v>
      </c>
      <c r="D47" s="6">
        <v>1.58</v>
      </c>
      <c r="E47" s="6">
        <v>0.2</v>
      </c>
      <c r="F47" s="6">
        <v>9.66</v>
      </c>
      <c r="G47" s="6">
        <v>46.76</v>
      </c>
      <c r="H47" s="6">
        <v>0.02</v>
      </c>
      <c r="I47" s="6">
        <v>0</v>
      </c>
      <c r="J47" s="6">
        <v>0</v>
      </c>
      <c r="K47" s="6">
        <v>0.26</v>
      </c>
      <c r="L47" s="6">
        <v>4.5999999999999996</v>
      </c>
      <c r="M47" s="6">
        <v>17.399999999999999</v>
      </c>
      <c r="N47" s="6">
        <v>6.6</v>
      </c>
      <c r="O47" s="6">
        <v>0.22</v>
      </c>
    </row>
    <row r="48" spans="1:15" x14ac:dyDescent="0.25">
      <c r="A48" s="6" t="s">
        <v>24</v>
      </c>
      <c r="B48" s="6" t="s">
        <v>109</v>
      </c>
      <c r="C48" s="6">
        <v>30</v>
      </c>
      <c r="D48" s="6">
        <v>3.6</v>
      </c>
      <c r="E48" s="6">
        <v>0.5</v>
      </c>
      <c r="F48" s="6">
        <v>23.3</v>
      </c>
      <c r="G48" s="6">
        <v>112.2</v>
      </c>
      <c r="H48" s="6">
        <v>0.1</v>
      </c>
      <c r="I48" s="6">
        <v>0</v>
      </c>
      <c r="J48" s="6">
        <v>0</v>
      </c>
      <c r="K48" s="6">
        <v>1.2</v>
      </c>
      <c r="L48" s="6">
        <v>9.9</v>
      </c>
      <c r="M48" s="6">
        <v>47.9</v>
      </c>
      <c r="N48" s="6">
        <v>10.5</v>
      </c>
      <c r="O48" s="6">
        <v>2.2000000000000002</v>
      </c>
    </row>
    <row r="52" spans="1:15" ht="44.25" customHeight="1" x14ac:dyDescent="0.25"/>
    <row r="53" spans="1:15" x14ac:dyDescent="0.25">
      <c r="A53" s="64"/>
      <c r="B53" s="62"/>
      <c r="C53" s="62"/>
      <c r="D53" s="59"/>
      <c r="E53" s="60"/>
      <c r="F53" s="61"/>
      <c r="G53" s="62"/>
      <c r="H53" s="59"/>
      <c r="I53" s="60"/>
      <c r="J53" s="60"/>
      <c r="K53" s="61"/>
      <c r="L53" s="59"/>
      <c r="M53" s="60"/>
      <c r="N53" s="60"/>
      <c r="O53" s="61"/>
    </row>
    <row r="54" spans="1:15" x14ac:dyDescent="0.25">
      <c r="A54" s="65"/>
      <c r="B54" s="63"/>
      <c r="C54" s="63"/>
      <c r="D54" s="1"/>
      <c r="E54" s="1"/>
      <c r="F54" s="1"/>
      <c r="G54" s="63"/>
      <c r="H54" s="1"/>
      <c r="I54" s="1"/>
      <c r="J54" s="1"/>
      <c r="K54" s="1"/>
      <c r="L54" s="1"/>
      <c r="M54" s="1"/>
      <c r="N54" s="1"/>
      <c r="O54" s="1"/>
    </row>
    <row r="55" spans="1:15" x14ac:dyDescent="0.25">
      <c r="A55" s="69"/>
      <c r="B55" s="70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x14ac:dyDescent="0.25">
      <c r="A56" s="66"/>
      <c r="B56" s="6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 x14ac:dyDescent="0.25">
      <c r="A57" s="56"/>
      <c r="B57" s="8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1:15" x14ac:dyDescent="0.25">
      <c r="A58" s="57"/>
      <c r="B58" s="5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5" x14ac:dyDescent="0.25">
      <c r="A59" s="57"/>
      <c r="B59" s="5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 x14ac:dyDescent="0.25">
      <c r="A60" s="57"/>
      <c r="B60" s="5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 x14ac:dyDescent="0.25">
      <c r="A61" s="58"/>
      <c r="B61" s="5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 x14ac:dyDescent="0.25">
      <c r="A62" s="56"/>
      <c r="B62" s="8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 x14ac:dyDescent="0.25">
      <c r="A63" s="57"/>
      <c r="B63" s="5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5" x14ac:dyDescent="0.25">
      <c r="A64" s="57"/>
      <c r="B64" s="5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5" x14ac:dyDescent="0.25">
      <c r="A65" s="58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spans="1:15" x14ac:dyDescent="0.25">
      <c r="A66" s="56"/>
      <c r="B66" s="8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1:15" x14ac:dyDescent="0.25">
      <c r="A67" s="57"/>
      <c r="B67" s="5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 spans="1:15" x14ac:dyDescent="0.25">
      <c r="A68" s="58"/>
      <c r="B68" s="5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x14ac:dyDescent="0.25">
      <c r="A69" s="6"/>
      <c r="B69" s="8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1:15" x14ac:dyDescent="0.25">
      <c r="A70" s="69"/>
      <c r="B70" s="70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1:15" x14ac:dyDescent="0.25">
      <c r="A71" s="6"/>
      <c r="B71" s="8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1:15" x14ac:dyDescent="0.25">
      <c r="A72" s="56"/>
      <c r="B72" s="8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1:15" x14ac:dyDescent="0.25">
      <c r="A73" s="57"/>
      <c r="B73" s="5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x14ac:dyDescent="0.25">
      <c r="A74" s="57"/>
      <c r="B74" s="5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</row>
    <row r="75" spans="1:15" x14ac:dyDescent="0.25">
      <c r="A75" s="57"/>
      <c r="B75" s="5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</row>
    <row r="76" spans="1:15" x14ac:dyDescent="0.25">
      <c r="A76" s="57"/>
      <c r="B76" s="5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</row>
    <row r="77" spans="1:15" x14ac:dyDescent="0.25">
      <c r="A77" s="57"/>
      <c r="B77" s="5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</row>
    <row r="78" spans="1:15" x14ac:dyDescent="0.25">
      <c r="A78" s="57"/>
      <c r="B78" s="5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</row>
    <row r="79" spans="1:15" x14ac:dyDescent="0.25">
      <c r="A79" s="57"/>
      <c r="B79" s="5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</row>
    <row r="80" spans="1:15" x14ac:dyDescent="0.25">
      <c r="A80" s="57"/>
      <c r="B80" s="5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</row>
    <row r="81" spans="1:15" x14ac:dyDescent="0.25">
      <c r="A81" s="58"/>
      <c r="B81" s="5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</row>
    <row r="82" spans="1:15" x14ac:dyDescent="0.25">
      <c r="A82" s="5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1:15" x14ac:dyDescent="0.25">
      <c r="A83" s="57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</row>
    <row r="84" spans="1:15" x14ac:dyDescent="0.25">
      <c r="A84" s="57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</row>
    <row r="85" spans="1:15" x14ac:dyDescent="0.25">
      <c r="A85" s="57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</row>
    <row r="86" spans="1:15" x14ac:dyDescent="0.25">
      <c r="A86" s="57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</row>
    <row r="87" spans="1:15" x14ac:dyDescent="0.25">
      <c r="A87" s="57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</row>
    <row r="88" spans="1:15" x14ac:dyDescent="0.25">
      <c r="A88" s="58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</row>
    <row r="89" spans="1:15" x14ac:dyDescent="0.25">
      <c r="A89" s="4"/>
      <c r="B89" s="5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</row>
    <row r="90" spans="1:15" ht="35.25" customHeight="1" x14ac:dyDescent="0.25">
      <c r="A90" s="6"/>
      <c r="B90" s="8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1:15" x14ac:dyDescent="0.25">
      <c r="A91" s="6"/>
      <c r="B91" s="8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1:15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</sheetData>
  <customSheetViews>
    <customSheetView guid="{4B3D35F3-748A-4C58-A734-69FA80A88FED}" showPageBreaks="1" topLeftCell="A16">
      <selection activeCell="E40" sqref="E40"/>
      <pageMargins left="0.25" right="0.25" top="0.75" bottom="0.75" header="0.3" footer="0.3"/>
      <pageSetup paperSize="9" orientation="landscape" r:id="rId1"/>
    </customSheetView>
  </customSheetViews>
  <mergeCells count="28">
    <mergeCell ref="A70:B70"/>
    <mergeCell ref="A72:A81"/>
    <mergeCell ref="A82:A88"/>
    <mergeCell ref="H53:K53"/>
    <mergeCell ref="H4:K4"/>
    <mergeCell ref="A66:A68"/>
    <mergeCell ref="A10:A21"/>
    <mergeCell ref="A55:B55"/>
    <mergeCell ref="A56:B56"/>
    <mergeCell ref="A53:A54"/>
    <mergeCell ref="B53:B54"/>
    <mergeCell ref="C53:C54"/>
    <mergeCell ref="D53:F53"/>
    <mergeCell ref="A22:A25"/>
    <mergeCell ref="A57:A61"/>
    <mergeCell ref="A62:A65"/>
    <mergeCell ref="L53:O53"/>
    <mergeCell ref="G53:G54"/>
    <mergeCell ref="A26:A32"/>
    <mergeCell ref="L4:O4"/>
    <mergeCell ref="A7:B7"/>
    <mergeCell ref="A4:A5"/>
    <mergeCell ref="B4:B5"/>
    <mergeCell ref="C4:C5"/>
    <mergeCell ref="D4:F4"/>
    <mergeCell ref="G4:G5"/>
    <mergeCell ref="A33:A41"/>
    <mergeCell ref="A42:A46"/>
  </mergeCells>
  <phoneticPr fontId="4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Школа</cp:lastModifiedBy>
  <cp:lastPrinted>2023-08-16T05:53:46Z</cp:lastPrinted>
  <dcterms:created xsi:type="dcterms:W3CDTF">2020-09-17T07:14:14Z</dcterms:created>
  <dcterms:modified xsi:type="dcterms:W3CDTF">2023-09-15T06:34:28Z</dcterms:modified>
</cp:coreProperties>
</file>